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65461" windowWidth="15480" windowHeight="11640" activeTab="0"/>
  </bookViews>
  <sheets>
    <sheet name="加總後新學期在前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<sst xmlns="http://schemas.openxmlformats.org/spreadsheetml/2006/main" count="74" uniqueCount="55">
  <si>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圖書館</t>
  </si>
  <si>
    <t>應用外語</t>
  </si>
  <si>
    <t>牙技系</t>
  </si>
  <si>
    <t>放射系</t>
  </si>
  <si>
    <t>醫管系</t>
  </si>
  <si>
    <t>行銷系</t>
  </si>
  <si>
    <t>資管系</t>
  </si>
  <si>
    <t>國企系</t>
  </si>
  <si>
    <t>護理系</t>
  </si>
  <si>
    <t>食科系</t>
  </si>
  <si>
    <t>醫學檢驗生物技術系</t>
  </si>
  <si>
    <t>幼保系</t>
  </si>
  <si>
    <t>環安系</t>
  </si>
  <si>
    <t>老照系</t>
  </si>
  <si>
    <t>食科所</t>
  </si>
  <si>
    <t>use_times</t>
  </si>
  <si>
    <t>單位/科系</t>
  </si>
  <si>
    <t>護理所</t>
  </si>
  <si>
    <t>醫學生物科技研究所</t>
  </si>
  <si>
    <t>護理學院</t>
  </si>
  <si>
    <t>健康科學院</t>
  </si>
  <si>
    <t>環安中心</t>
  </si>
  <si>
    <t>視光系</t>
  </si>
  <si>
    <t>藥科所</t>
  </si>
  <si>
    <t>放射所</t>
  </si>
  <si>
    <t>文教所</t>
  </si>
  <si>
    <t>醫工所</t>
  </si>
  <si>
    <t>推廣中心</t>
  </si>
  <si>
    <t>軍訓室</t>
  </si>
  <si>
    <t>通識中心</t>
  </si>
  <si>
    <t>安全防災科技研究所</t>
  </si>
  <si>
    <t>生科所</t>
  </si>
  <si>
    <t>語言中心</t>
  </si>
  <si>
    <t>董事會</t>
  </si>
  <si>
    <t>醫技所</t>
  </si>
  <si>
    <t>總務處</t>
  </si>
  <si>
    <t>會計室</t>
  </si>
  <si>
    <t>體育室</t>
  </si>
  <si>
    <t>學務處</t>
  </si>
  <si>
    <t>研發處</t>
  </si>
  <si>
    <t>教務處</t>
  </si>
  <si>
    <t>管理學院</t>
  </si>
  <si>
    <t>健康產業管理所</t>
  </si>
  <si>
    <t>行政單位</t>
  </si>
  <si>
    <t>護理學院</t>
  </si>
  <si>
    <t>健康科學院</t>
  </si>
  <si>
    <t>其他包含：社區民眾、兼任教師、校友、未分類班級等資料</t>
  </si>
  <si>
    <t>座位借用次數統計</t>
  </si>
  <si>
    <t>其他</t>
  </si>
  <si>
    <t>合計</t>
  </si>
  <si>
    <t>單位別</t>
  </si>
  <si>
    <t>總計</t>
  </si>
  <si>
    <t>藝文中心</t>
  </si>
  <si>
    <t>進修部</t>
  </si>
  <si>
    <t>962-103座位管理分系所統計表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</si>
</sst>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13" borderId="29" xfId="0" applyFill="1" applyBorder="1" applyAlignment="1">
      <alignment vertical="center"/>
    </xf>
    <xf numFmtId="0" fontId="0" fillId="13" borderId="30" xfId="0" applyFill="1" applyBorder="1" applyAlignment="1">
      <alignment vertical="center"/>
    </xf>
    <xf numFmtId="0" fontId="0" fillId="13" borderId="31" xfId="0" applyFill="1" applyBorder="1" applyAlignment="1">
      <alignment vertical="center"/>
    </xf>
    <xf numFmtId="0" fontId="0" fillId="13" borderId="32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6" borderId="4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C15" sqref="C15"/>
    </sheetView>
  </sheetViews>
  <sheetFormatPr defaultColWidth="9.00390625" defaultRowHeight="15.75"/>
  <cols>
    <col min="1" max="1" width="11.875" style="0" customWidth="1"/>
    <col min="2" max="2" width="21.875" style="0" customWidth="1"/>
    <col min="3" max="8" width="8.50390625" style="0" customWidth="1"/>
  </cols>
  <sheetData>
    <row r="1" ht="17.25" thickBot="1">
      <c r="I1" t="s">
        <v>54</v>
      </c>
    </row>
    <row r="2" spans="1:17" ht="16.5">
      <c r="A2" s="39" t="s">
        <v>50</v>
      </c>
      <c r="B2" s="41" t="s">
        <v>16</v>
      </c>
      <c r="C2" s="27">
        <v>1031</v>
      </c>
      <c r="D2" s="28">
        <v>1032</v>
      </c>
      <c r="E2" s="27">
        <v>1021</v>
      </c>
      <c r="F2" s="28">
        <v>1022</v>
      </c>
      <c r="G2" s="27">
        <v>1011</v>
      </c>
      <c r="H2" s="28">
        <v>1012</v>
      </c>
      <c r="I2" s="27">
        <v>1001</v>
      </c>
      <c r="J2" s="28">
        <v>1002</v>
      </c>
      <c r="K2" s="27">
        <v>991</v>
      </c>
      <c r="L2" s="28">
        <v>992</v>
      </c>
      <c r="M2" s="27">
        <v>981</v>
      </c>
      <c r="N2" s="28">
        <v>982</v>
      </c>
      <c r="O2" s="27">
        <v>971</v>
      </c>
      <c r="P2" s="28">
        <v>972</v>
      </c>
      <c r="Q2" s="26">
        <v>962</v>
      </c>
    </row>
    <row r="3" spans="1:17" ht="17.25" thickBot="1">
      <c r="A3" s="40"/>
      <c r="B3" s="42"/>
      <c r="C3" s="30" t="s">
        <v>15</v>
      </c>
      <c r="D3" s="32" t="s">
        <v>15</v>
      </c>
      <c r="E3" s="30" t="s">
        <v>15</v>
      </c>
      <c r="F3" s="32" t="s">
        <v>15</v>
      </c>
      <c r="G3" s="30" t="s">
        <v>15</v>
      </c>
      <c r="H3" s="32" t="s">
        <v>15</v>
      </c>
      <c r="I3" s="30" t="s">
        <v>15</v>
      </c>
      <c r="J3" s="31" t="s">
        <v>15</v>
      </c>
      <c r="K3" s="30" t="s">
        <v>15</v>
      </c>
      <c r="L3" s="31" t="s">
        <v>15</v>
      </c>
      <c r="M3" s="30" t="s">
        <v>15</v>
      </c>
      <c r="N3" s="31" t="s">
        <v>15</v>
      </c>
      <c r="O3" s="30" t="s">
        <v>15</v>
      </c>
      <c r="P3" s="31" t="s">
        <v>15</v>
      </c>
      <c r="Q3" s="29" t="s">
        <v>15</v>
      </c>
    </row>
    <row r="4" spans="1:17" ht="16.5">
      <c r="A4" s="43" t="s">
        <v>43</v>
      </c>
      <c r="B4" s="13" t="s">
        <v>28</v>
      </c>
      <c r="C4" s="4"/>
      <c r="D4" s="4"/>
      <c r="E4" s="4">
        <v>3</v>
      </c>
      <c r="F4" s="4">
        <v>6</v>
      </c>
      <c r="G4" s="2">
        <v>56</v>
      </c>
      <c r="H4" s="3">
        <v>5</v>
      </c>
      <c r="I4" s="2"/>
      <c r="J4" s="3">
        <v>3</v>
      </c>
      <c r="K4" s="2"/>
      <c r="L4" s="3"/>
      <c r="M4" s="2"/>
      <c r="N4" s="3">
        <v>1</v>
      </c>
      <c r="O4" s="2"/>
      <c r="P4" s="3">
        <v>4</v>
      </c>
      <c r="Q4" s="6"/>
    </row>
    <row r="5" spans="1:17" ht="16.5">
      <c r="A5" s="44"/>
      <c r="B5" s="1" t="s">
        <v>39</v>
      </c>
      <c r="C5" s="4"/>
      <c r="D5" s="4"/>
      <c r="E5" s="4"/>
      <c r="F5" s="4"/>
      <c r="G5" s="4"/>
      <c r="H5" s="5"/>
      <c r="I5" s="4">
        <v>1</v>
      </c>
      <c r="J5" s="5"/>
      <c r="K5" s="4"/>
      <c r="L5" s="5"/>
      <c r="M5" s="4"/>
      <c r="N5" s="5"/>
      <c r="O5" s="4"/>
      <c r="P5" s="5"/>
      <c r="Q5" s="7"/>
    </row>
    <row r="6" spans="1:17" ht="16.5">
      <c r="A6" s="44"/>
      <c r="B6" s="1" t="s">
        <v>27</v>
      </c>
      <c r="C6" s="4">
        <v>46</v>
      </c>
      <c r="D6" s="4"/>
      <c r="E6" s="4">
        <v>9</v>
      </c>
      <c r="F6" s="4">
        <v>87</v>
      </c>
      <c r="G6" s="4"/>
      <c r="H6" s="5">
        <v>6</v>
      </c>
      <c r="I6" s="4">
        <v>43</v>
      </c>
      <c r="J6" s="5"/>
      <c r="K6" s="4">
        <v>7</v>
      </c>
      <c r="L6" s="5">
        <v>6</v>
      </c>
      <c r="M6" s="4">
        <v>76</v>
      </c>
      <c r="N6" s="5">
        <v>61</v>
      </c>
      <c r="O6" s="4"/>
      <c r="P6" s="5">
        <v>8</v>
      </c>
      <c r="Q6" s="7"/>
    </row>
    <row r="7" spans="1:17" ht="16.5">
      <c r="A7" s="44"/>
      <c r="B7" s="1" t="s">
        <v>40</v>
      </c>
      <c r="C7" s="4"/>
      <c r="D7" s="4"/>
      <c r="E7" s="4"/>
      <c r="F7" s="4"/>
      <c r="G7" s="4"/>
      <c r="H7" s="5"/>
      <c r="I7" s="4">
        <v>1</v>
      </c>
      <c r="J7" s="5">
        <v>9</v>
      </c>
      <c r="K7" s="4"/>
      <c r="L7" s="5"/>
      <c r="M7" s="4"/>
      <c r="N7" s="5"/>
      <c r="O7" s="4"/>
      <c r="P7" s="5"/>
      <c r="Q7" s="7"/>
    </row>
    <row r="8" spans="1:17" ht="16.5">
      <c r="A8" s="44"/>
      <c r="B8" s="1" t="s">
        <v>29</v>
      </c>
      <c r="C8" s="4">
        <v>6</v>
      </c>
      <c r="D8" s="4"/>
      <c r="E8" s="4">
        <v>24</v>
      </c>
      <c r="F8" s="4">
        <v>5</v>
      </c>
      <c r="G8" s="4">
        <v>67</v>
      </c>
      <c r="H8" s="5">
        <v>57</v>
      </c>
      <c r="I8" s="4">
        <v>16</v>
      </c>
      <c r="J8" s="5">
        <v>12</v>
      </c>
      <c r="K8" s="4">
        <v>3</v>
      </c>
      <c r="L8" s="5">
        <v>1</v>
      </c>
      <c r="M8" s="4">
        <v>6</v>
      </c>
      <c r="N8" s="5">
        <v>7</v>
      </c>
      <c r="O8" s="4"/>
      <c r="P8" s="5">
        <v>6</v>
      </c>
      <c r="Q8" s="7"/>
    </row>
    <row r="9" spans="1:17" ht="16.5">
      <c r="A9" s="44"/>
      <c r="B9" s="1" t="s">
        <v>33</v>
      </c>
      <c r="C9" s="4">
        <v>1</v>
      </c>
      <c r="D9" s="4"/>
      <c r="E9" s="4"/>
      <c r="F9" s="4"/>
      <c r="G9" s="4"/>
      <c r="H9" s="5"/>
      <c r="I9" s="4"/>
      <c r="J9" s="5"/>
      <c r="K9" s="4"/>
      <c r="L9" s="5"/>
      <c r="M9" s="4">
        <v>2</v>
      </c>
      <c r="N9" s="5"/>
      <c r="O9" s="4"/>
      <c r="P9" s="5"/>
      <c r="Q9" s="7"/>
    </row>
    <row r="10" spans="1:17" ht="16.5">
      <c r="A10" s="44"/>
      <c r="B10" s="1" t="s">
        <v>36</v>
      </c>
      <c r="C10" s="4"/>
      <c r="D10" s="4"/>
      <c r="E10" s="4"/>
      <c r="F10" s="4"/>
      <c r="G10" s="4"/>
      <c r="H10" s="5"/>
      <c r="I10" s="4"/>
      <c r="J10" s="5"/>
      <c r="K10" s="4">
        <v>1</v>
      </c>
      <c r="L10" s="5"/>
      <c r="M10" s="4"/>
      <c r="N10" s="5"/>
      <c r="O10" s="4"/>
      <c r="P10" s="5"/>
      <c r="Q10" s="7"/>
    </row>
    <row r="11" spans="1:17" ht="16.5">
      <c r="A11" s="44"/>
      <c r="B11" s="1" t="s">
        <v>0</v>
      </c>
      <c r="C11" s="4">
        <v>9</v>
      </c>
      <c r="D11" s="4"/>
      <c r="E11" s="4">
        <v>24</v>
      </c>
      <c r="F11" s="4">
        <v>12</v>
      </c>
      <c r="G11" s="4">
        <v>123</v>
      </c>
      <c r="H11" s="5">
        <v>80</v>
      </c>
      <c r="I11" s="4">
        <v>209</v>
      </c>
      <c r="J11" s="5">
        <v>94</v>
      </c>
      <c r="K11" s="4">
        <v>199</v>
      </c>
      <c r="L11" s="5">
        <v>211</v>
      </c>
      <c r="M11" s="4">
        <v>75</v>
      </c>
      <c r="N11" s="5">
        <v>43</v>
      </c>
      <c r="O11" s="4">
        <v>146</v>
      </c>
      <c r="P11" s="5">
        <v>100</v>
      </c>
      <c r="Q11" s="7">
        <v>73</v>
      </c>
    </row>
    <row r="12" spans="1:17" ht="16.5">
      <c r="A12" s="44"/>
      <c r="B12" s="1" t="s">
        <v>32</v>
      </c>
      <c r="C12" s="4">
        <v>75</v>
      </c>
      <c r="D12" s="4"/>
      <c r="E12" s="4">
        <v>61</v>
      </c>
      <c r="F12" s="4">
        <v>82</v>
      </c>
      <c r="G12" s="4">
        <v>8</v>
      </c>
      <c r="H12" s="5">
        <v>15</v>
      </c>
      <c r="I12" s="4">
        <v>5</v>
      </c>
      <c r="J12" s="5">
        <v>41</v>
      </c>
      <c r="K12" s="4"/>
      <c r="L12" s="5">
        <v>1</v>
      </c>
      <c r="M12" s="4">
        <v>2</v>
      </c>
      <c r="N12" s="5"/>
      <c r="O12" s="4"/>
      <c r="P12" s="5"/>
      <c r="Q12" s="7"/>
    </row>
    <row r="13" spans="1:17" ht="16.5">
      <c r="A13" s="44"/>
      <c r="B13" s="1" t="s">
        <v>38</v>
      </c>
      <c r="C13" s="4"/>
      <c r="D13" s="4"/>
      <c r="E13" s="4"/>
      <c r="F13" s="4"/>
      <c r="G13" s="4"/>
      <c r="H13" s="5">
        <v>1</v>
      </c>
      <c r="I13" s="4">
        <v>1</v>
      </c>
      <c r="J13" s="5"/>
      <c r="K13" s="4"/>
      <c r="L13" s="5"/>
      <c r="M13" s="4"/>
      <c r="N13" s="5"/>
      <c r="O13" s="4"/>
      <c r="P13" s="5"/>
      <c r="Q13" s="7"/>
    </row>
    <row r="14" spans="1:17" ht="16.5">
      <c r="A14" s="44"/>
      <c r="B14" s="1" t="s">
        <v>21</v>
      </c>
      <c r="C14" s="4"/>
      <c r="D14" s="4"/>
      <c r="E14" s="4">
        <v>2</v>
      </c>
      <c r="F14" s="4">
        <v>1</v>
      </c>
      <c r="G14" s="4">
        <v>5</v>
      </c>
      <c r="H14" s="5">
        <v>7</v>
      </c>
      <c r="I14" s="4">
        <v>12</v>
      </c>
      <c r="J14" s="5">
        <v>15</v>
      </c>
      <c r="K14" s="4">
        <v>42</v>
      </c>
      <c r="L14" s="5">
        <v>10</v>
      </c>
      <c r="M14" s="4"/>
      <c r="N14" s="5">
        <v>9</v>
      </c>
      <c r="O14" s="4">
        <v>2</v>
      </c>
      <c r="P14" s="5"/>
      <c r="Q14" s="7"/>
    </row>
    <row r="15" spans="1:17" ht="16.5">
      <c r="A15" s="44"/>
      <c r="B15" s="1" t="s">
        <v>37</v>
      </c>
      <c r="C15" s="4"/>
      <c r="D15" s="4"/>
      <c r="E15" s="4">
        <v>1</v>
      </c>
      <c r="F15" s="4">
        <v>4</v>
      </c>
      <c r="G15" s="4"/>
      <c r="H15" s="5">
        <v>24</v>
      </c>
      <c r="I15" s="4">
        <v>2</v>
      </c>
      <c r="J15" s="5">
        <v>11</v>
      </c>
      <c r="K15" s="4"/>
      <c r="L15" s="5"/>
      <c r="M15" s="4"/>
      <c r="N15" s="5"/>
      <c r="O15" s="4"/>
      <c r="P15" s="5"/>
      <c r="Q15" s="7"/>
    </row>
    <row r="16" spans="1:17" ht="16.5">
      <c r="A16" s="44"/>
      <c r="B16" s="1" t="s">
        <v>35</v>
      </c>
      <c r="C16" s="4"/>
      <c r="D16" s="4"/>
      <c r="E16" s="4">
        <v>1</v>
      </c>
      <c r="F16" s="4"/>
      <c r="G16" s="4"/>
      <c r="H16" s="5"/>
      <c r="I16" s="4"/>
      <c r="J16" s="5"/>
      <c r="K16" s="4"/>
      <c r="L16" s="5"/>
      <c r="M16" s="4"/>
      <c r="N16" s="5">
        <v>1</v>
      </c>
      <c r="O16" s="4"/>
      <c r="P16" s="5"/>
      <c r="Q16" s="7"/>
    </row>
    <row r="17" spans="1:17" ht="16.5">
      <c r="A17" s="45"/>
      <c r="B17" s="1" t="s">
        <v>52</v>
      </c>
      <c r="C17" s="4"/>
      <c r="D17" s="4"/>
      <c r="E17" s="4">
        <v>1</v>
      </c>
      <c r="F17" s="4"/>
      <c r="G17" s="4"/>
      <c r="H17" s="5"/>
      <c r="I17" s="4"/>
      <c r="J17" s="5"/>
      <c r="K17" s="4"/>
      <c r="L17" s="5"/>
      <c r="M17" s="4"/>
      <c r="N17" s="5"/>
      <c r="O17" s="4"/>
      <c r="P17" s="5"/>
      <c r="Q17" s="7"/>
    </row>
    <row r="18" spans="1:17" ht="17.25" thickBot="1">
      <c r="A18" s="45"/>
      <c r="B18" s="36" t="s">
        <v>53</v>
      </c>
      <c r="C18" s="33">
        <v>59</v>
      </c>
      <c r="D18" s="33"/>
      <c r="E18" s="33"/>
      <c r="F18" s="33">
        <v>62</v>
      </c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5"/>
    </row>
    <row r="19" spans="1:17" ht="17.25" thickBot="1">
      <c r="A19" s="46"/>
      <c r="B19" s="21" t="s">
        <v>49</v>
      </c>
      <c r="C19" s="23">
        <f>SUM(C4:C18)</f>
        <v>196</v>
      </c>
      <c r="D19" s="23">
        <f>SUM(D4:D18)</f>
        <v>0</v>
      </c>
      <c r="E19" s="23">
        <v>126</v>
      </c>
      <c r="F19" s="23">
        <f>SUM(F4:F18)</f>
        <v>259</v>
      </c>
      <c r="G19" s="23">
        <v>259</v>
      </c>
      <c r="H19" s="24">
        <v>195</v>
      </c>
      <c r="I19" s="23">
        <f aca="true" t="shared" si="0" ref="I19:Q19">SUM(I4:I16)</f>
        <v>290</v>
      </c>
      <c r="J19" s="24">
        <v>185</v>
      </c>
      <c r="K19" s="23">
        <f t="shared" si="0"/>
        <v>252</v>
      </c>
      <c r="L19" s="24">
        <f t="shared" si="0"/>
        <v>229</v>
      </c>
      <c r="M19" s="23">
        <f t="shared" si="0"/>
        <v>161</v>
      </c>
      <c r="N19" s="24">
        <f t="shared" si="0"/>
        <v>122</v>
      </c>
      <c r="O19" s="23">
        <f t="shared" si="0"/>
        <v>148</v>
      </c>
      <c r="P19" s="24">
        <f t="shared" si="0"/>
        <v>118</v>
      </c>
      <c r="Q19" s="22">
        <f t="shared" si="0"/>
        <v>73</v>
      </c>
    </row>
    <row r="20" spans="1:17" ht="16.5">
      <c r="A20" s="43" t="s">
        <v>44</v>
      </c>
      <c r="B20" s="13" t="s">
        <v>19</v>
      </c>
      <c r="C20" s="4">
        <v>30</v>
      </c>
      <c r="D20" s="4"/>
      <c r="E20" s="4">
        <v>76</v>
      </c>
      <c r="F20" s="4">
        <v>72</v>
      </c>
      <c r="G20" s="2">
        <v>66</v>
      </c>
      <c r="H20" s="3">
        <v>86</v>
      </c>
      <c r="I20" s="2">
        <v>105</v>
      </c>
      <c r="J20" s="3">
        <v>175</v>
      </c>
      <c r="K20" s="2">
        <v>47</v>
      </c>
      <c r="L20" s="3">
        <v>38</v>
      </c>
      <c r="M20" s="2">
        <v>58</v>
      </c>
      <c r="N20" s="3">
        <v>55</v>
      </c>
      <c r="O20" s="2">
        <v>17</v>
      </c>
      <c r="P20" s="3">
        <v>27</v>
      </c>
      <c r="Q20" s="6"/>
    </row>
    <row r="21" spans="1:17" ht="16.5">
      <c r="A21" s="44"/>
      <c r="B21" s="1" t="s">
        <v>11</v>
      </c>
      <c r="C21" s="4">
        <v>8015</v>
      </c>
      <c r="D21" s="4"/>
      <c r="E21" s="4">
        <v>6433</v>
      </c>
      <c r="F21" s="4">
        <v>7601</v>
      </c>
      <c r="G21" s="4">
        <v>6510</v>
      </c>
      <c r="H21" s="5">
        <v>6296</v>
      </c>
      <c r="I21" s="4">
        <v>6338</v>
      </c>
      <c r="J21" s="5">
        <v>7190</v>
      </c>
      <c r="K21" s="4">
        <v>7627</v>
      </c>
      <c r="L21" s="5">
        <v>6547</v>
      </c>
      <c r="M21" s="4">
        <v>5861</v>
      </c>
      <c r="N21" s="5">
        <v>8392</v>
      </c>
      <c r="O21" s="4">
        <v>3072</v>
      </c>
      <c r="P21" s="5">
        <v>2853</v>
      </c>
      <c r="Q21" s="7">
        <v>286</v>
      </c>
    </row>
    <row r="22" spans="1:17" ht="16.5">
      <c r="A22" s="44"/>
      <c r="B22" s="1" t="s">
        <v>8</v>
      </c>
      <c r="C22" s="4">
        <v>11043</v>
      </c>
      <c r="D22" s="4"/>
      <c r="E22" s="4">
        <v>8439</v>
      </c>
      <c r="F22" s="4">
        <v>7268</v>
      </c>
      <c r="G22" s="4">
        <v>8727</v>
      </c>
      <c r="H22" s="5">
        <v>8031</v>
      </c>
      <c r="I22" s="4">
        <v>12126</v>
      </c>
      <c r="J22" s="5">
        <v>10981</v>
      </c>
      <c r="K22" s="4">
        <v>13858</v>
      </c>
      <c r="L22" s="5">
        <v>11499</v>
      </c>
      <c r="M22" s="4">
        <v>13776</v>
      </c>
      <c r="N22" s="5">
        <v>11472</v>
      </c>
      <c r="O22" s="4">
        <v>9035</v>
      </c>
      <c r="P22" s="5">
        <v>8200</v>
      </c>
      <c r="Q22" s="7">
        <v>1137</v>
      </c>
    </row>
    <row r="23" spans="1:17" ht="16.5">
      <c r="A23" s="44"/>
      <c r="B23" s="1" t="s">
        <v>17</v>
      </c>
      <c r="C23" s="4">
        <v>534</v>
      </c>
      <c r="D23" s="4"/>
      <c r="E23" s="4">
        <v>543</v>
      </c>
      <c r="F23" s="4">
        <v>521</v>
      </c>
      <c r="G23" s="4">
        <v>388</v>
      </c>
      <c r="H23" s="5">
        <v>242</v>
      </c>
      <c r="I23" s="4">
        <v>157</v>
      </c>
      <c r="J23" s="5">
        <v>98</v>
      </c>
      <c r="K23" s="4">
        <v>279</v>
      </c>
      <c r="L23" s="5">
        <v>159</v>
      </c>
      <c r="M23" s="4">
        <v>83</v>
      </c>
      <c r="N23" s="5">
        <v>135</v>
      </c>
      <c r="O23" s="4">
        <v>43</v>
      </c>
      <c r="P23" s="5">
        <v>48</v>
      </c>
      <c r="Q23" s="7"/>
    </row>
    <row r="24" spans="1:17" ht="16.5">
      <c r="A24" s="44"/>
      <c r="B24" s="1" t="s">
        <v>25</v>
      </c>
      <c r="C24" s="4">
        <v>42</v>
      </c>
      <c r="D24" s="4"/>
      <c r="E24" s="4">
        <v>19</v>
      </c>
      <c r="F24" s="4">
        <v>32</v>
      </c>
      <c r="G24" s="4">
        <v>38</v>
      </c>
      <c r="H24" s="5">
        <v>38</v>
      </c>
      <c r="I24" s="4">
        <v>34</v>
      </c>
      <c r="J24" s="5">
        <v>42</v>
      </c>
      <c r="K24" s="4">
        <v>40</v>
      </c>
      <c r="L24" s="5">
        <v>37</v>
      </c>
      <c r="M24" s="4">
        <v>29</v>
      </c>
      <c r="N24" s="5">
        <v>63</v>
      </c>
      <c r="O24" s="4">
        <v>34</v>
      </c>
      <c r="P24" s="5">
        <v>31</v>
      </c>
      <c r="Q24" s="7"/>
    </row>
    <row r="25" spans="1:17" ht="17.25" thickBot="1">
      <c r="A25" s="44"/>
      <c r="B25" s="16" t="s">
        <v>13</v>
      </c>
      <c r="C25" s="4">
        <v>64</v>
      </c>
      <c r="D25" s="4"/>
      <c r="E25" s="4">
        <v>171</v>
      </c>
      <c r="F25" s="4">
        <v>98</v>
      </c>
      <c r="G25" s="18">
        <v>149</v>
      </c>
      <c r="H25" s="19">
        <v>72</v>
      </c>
      <c r="I25" s="18">
        <v>124</v>
      </c>
      <c r="J25" s="19">
        <v>97</v>
      </c>
      <c r="K25" s="18">
        <v>441</v>
      </c>
      <c r="L25" s="19">
        <v>259</v>
      </c>
      <c r="M25" s="18">
        <v>375</v>
      </c>
      <c r="N25" s="19">
        <v>355</v>
      </c>
      <c r="O25" s="18">
        <v>109</v>
      </c>
      <c r="P25" s="19">
        <v>400</v>
      </c>
      <c r="Q25" s="17">
        <v>3</v>
      </c>
    </row>
    <row r="26" spans="1:17" ht="17.25" thickBot="1">
      <c r="A26" s="46"/>
      <c r="B26" s="21" t="s">
        <v>49</v>
      </c>
      <c r="C26" s="23">
        <f>SUM(C20:C25)</f>
        <v>19728</v>
      </c>
      <c r="D26" s="23">
        <f>SUM(D20:D25)</f>
        <v>0</v>
      </c>
      <c r="E26" s="23">
        <v>15681</v>
      </c>
      <c r="F26" s="23">
        <f>SUM(F20:F25)</f>
        <v>15592</v>
      </c>
      <c r="G26" s="23">
        <v>15878</v>
      </c>
      <c r="H26" s="24">
        <v>14765</v>
      </c>
      <c r="I26" s="23">
        <f aca="true" t="shared" si="1" ref="I26:Q26">SUM(I20:I25)</f>
        <v>18884</v>
      </c>
      <c r="J26" s="24">
        <v>18583</v>
      </c>
      <c r="K26" s="23">
        <f t="shared" si="1"/>
        <v>22292</v>
      </c>
      <c r="L26" s="24">
        <f t="shared" si="1"/>
        <v>18539</v>
      </c>
      <c r="M26" s="23">
        <f t="shared" si="1"/>
        <v>20182</v>
      </c>
      <c r="N26" s="24">
        <f t="shared" si="1"/>
        <v>20472</v>
      </c>
      <c r="O26" s="23">
        <f t="shared" si="1"/>
        <v>12310</v>
      </c>
      <c r="P26" s="24">
        <f t="shared" si="1"/>
        <v>11559</v>
      </c>
      <c r="Q26" s="22">
        <f t="shared" si="1"/>
        <v>1426</v>
      </c>
    </row>
    <row r="27" spans="1:17" ht="16.5">
      <c r="A27" s="43" t="s">
        <v>45</v>
      </c>
      <c r="B27" s="13" t="s">
        <v>20</v>
      </c>
      <c r="C27" s="4">
        <v>14</v>
      </c>
      <c r="D27" s="4"/>
      <c r="E27" s="4">
        <v>5</v>
      </c>
      <c r="F27" s="4">
        <v>27</v>
      </c>
      <c r="G27" s="2">
        <v>36</v>
      </c>
      <c r="H27" s="3">
        <v>1</v>
      </c>
      <c r="I27" s="2">
        <v>2</v>
      </c>
      <c r="J27" s="3">
        <v>25</v>
      </c>
      <c r="K27" s="2">
        <v>6</v>
      </c>
      <c r="L27" s="3"/>
      <c r="M27" s="2">
        <v>7</v>
      </c>
      <c r="N27" s="3">
        <v>2</v>
      </c>
      <c r="O27" s="2">
        <v>9</v>
      </c>
      <c r="P27" s="3">
        <v>1</v>
      </c>
      <c r="Q27" s="6"/>
    </row>
    <row r="28" spans="1:17" ht="16.5">
      <c r="A28" s="44"/>
      <c r="B28" s="1" t="s">
        <v>2</v>
      </c>
      <c r="C28" s="4">
        <v>3186</v>
      </c>
      <c r="D28" s="4"/>
      <c r="E28" s="4">
        <v>2217</v>
      </c>
      <c r="F28" s="4">
        <v>2083</v>
      </c>
      <c r="G28" s="4">
        <v>2135</v>
      </c>
      <c r="H28" s="5">
        <v>2443</v>
      </c>
      <c r="I28" s="4">
        <v>2064</v>
      </c>
      <c r="J28" s="5">
        <v>1469</v>
      </c>
      <c r="K28" s="4">
        <v>1302</v>
      </c>
      <c r="L28" s="5">
        <v>1237</v>
      </c>
      <c r="M28" s="4">
        <v>1186</v>
      </c>
      <c r="N28" s="5">
        <v>1252</v>
      </c>
      <c r="O28" s="4">
        <v>768</v>
      </c>
      <c r="P28" s="5">
        <v>670</v>
      </c>
      <c r="Q28" s="7">
        <v>63</v>
      </c>
    </row>
    <row r="29" spans="1:17" ht="16.5">
      <c r="A29" s="44"/>
      <c r="B29" s="1" t="s">
        <v>31</v>
      </c>
      <c r="C29" s="4">
        <v>1</v>
      </c>
      <c r="D29" s="4"/>
      <c r="E29" s="4">
        <v>1</v>
      </c>
      <c r="F29" s="4">
        <v>12</v>
      </c>
      <c r="G29" s="4"/>
      <c r="H29" s="5"/>
      <c r="I29" s="4"/>
      <c r="J29" s="5"/>
      <c r="K29" s="4">
        <v>10</v>
      </c>
      <c r="L29" s="5">
        <v>3</v>
      </c>
      <c r="M29" s="4">
        <v>6</v>
      </c>
      <c r="N29" s="5"/>
      <c r="O29" s="4"/>
      <c r="P29" s="5"/>
      <c r="Q29" s="7"/>
    </row>
    <row r="30" spans="1:17" ht="16.5">
      <c r="A30" s="44"/>
      <c r="B30" s="1" t="s">
        <v>12</v>
      </c>
      <c r="C30" s="4">
        <v>2162</v>
      </c>
      <c r="D30" s="4"/>
      <c r="E30" s="4">
        <v>1865</v>
      </c>
      <c r="F30" s="4">
        <v>2371</v>
      </c>
      <c r="G30" s="4">
        <v>1300</v>
      </c>
      <c r="H30" s="5">
        <v>1229</v>
      </c>
      <c r="I30" s="4">
        <v>756</v>
      </c>
      <c r="J30" s="5">
        <v>696</v>
      </c>
      <c r="K30" s="4">
        <v>770</v>
      </c>
      <c r="L30" s="5">
        <v>712</v>
      </c>
      <c r="M30" s="4">
        <v>707</v>
      </c>
      <c r="N30" s="5">
        <v>715</v>
      </c>
      <c r="O30" s="4">
        <v>144</v>
      </c>
      <c r="P30" s="5">
        <v>399</v>
      </c>
      <c r="Q30" s="7">
        <v>5</v>
      </c>
    </row>
    <row r="31" spans="1:17" ht="16.5">
      <c r="A31" s="44"/>
      <c r="B31" s="1" t="s">
        <v>30</v>
      </c>
      <c r="C31" s="4">
        <v>1</v>
      </c>
      <c r="D31" s="4"/>
      <c r="E31" s="4">
        <v>3</v>
      </c>
      <c r="F31" s="4">
        <v>3</v>
      </c>
      <c r="G31" s="4"/>
      <c r="H31" s="5"/>
      <c r="I31" s="4">
        <v>2</v>
      </c>
      <c r="J31" s="5"/>
      <c r="K31" s="4">
        <v>4</v>
      </c>
      <c r="L31" s="5">
        <v>1</v>
      </c>
      <c r="M31" s="4">
        <v>5</v>
      </c>
      <c r="N31" s="5">
        <v>4</v>
      </c>
      <c r="O31" s="4"/>
      <c r="P31" s="5"/>
      <c r="Q31" s="7"/>
    </row>
    <row r="32" spans="1:17" ht="16.5">
      <c r="A32" s="44"/>
      <c r="B32" s="1" t="s">
        <v>3</v>
      </c>
      <c r="C32" s="4">
        <v>3786</v>
      </c>
      <c r="D32" s="4"/>
      <c r="E32" s="4">
        <v>3517</v>
      </c>
      <c r="F32" s="4">
        <v>3066</v>
      </c>
      <c r="G32" s="4">
        <v>4108</v>
      </c>
      <c r="H32" s="5">
        <v>3409</v>
      </c>
      <c r="I32" s="4">
        <v>5734</v>
      </c>
      <c r="J32" s="5">
        <v>5307</v>
      </c>
      <c r="K32" s="4">
        <v>6232</v>
      </c>
      <c r="L32" s="5">
        <v>5691</v>
      </c>
      <c r="M32" s="4">
        <v>6396</v>
      </c>
      <c r="N32" s="5">
        <v>5426</v>
      </c>
      <c r="O32" s="4">
        <v>1608</v>
      </c>
      <c r="P32" s="5">
        <v>3411</v>
      </c>
      <c r="Q32" s="7">
        <v>109</v>
      </c>
    </row>
    <row r="33" spans="1:17" ht="16.5">
      <c r="A33" s="44"/>
      <c r="B33" s="1" t="s">
        <v>24</v>
      </c>
      <c r="C33" s="4">
        <v>27</v>
      </c>
      <c r="D33" s="4"/>
      <c r="E33" s="4">
        <v>63</v>
      </c>
      <c r="F33" s="4">
        <v>40</v>
      </c>
      <c r="G33" s="4">
        <v>56</v>
      </c>
      <c r="H33" s="5">
        <v>50</v>
      </c>
      <c r="I33" s="4">
        <v>45</v>
      </c>
      <c r="J33" s="5">
        <v>12</v>
      </c>
      <c r="K33" s="4">
        <v>30</v>
      </c>
      <c r="L33" s="5">
        <v>36</v>
      </c>
      <c r="M33" s="4">
        <v>17</v>
      </c>
      <c r="N33" s="5">
        <v>13</v>
      </c>
      <c r="O33" s="4">
        <v>4</v>
      </c>
      <c r="P33" s="5">
        <v>3</v>
      </c>
      <c r="Q33" s="7"/>
    </row>
    <row r="34" spans="1:17" ht="16.5">
      <c r="A34" s="44"/>
      <c r="B34" s="1" t="s">
        <v>9</v>
      </c>
      <c r="C34" s="4">
        <v>3988</v>
      </c>
      <c r="D34" s="4"/>
      <c r="E34" s="4">
        <v>2123</v>
      </c>
      <c r="F34" s="4">
        <v>3395</v>
      </c>
      <c r="G34" s="4">
        <v>3753</v>
      </c>
      <c r="H34" s="5">
        <v>3061</v>
      </c>
      <c r="I34" s="4">
        <v>3087</v>
      </c>
      <c r="J34" s="5">
        <v>2559</v>
      </c>
      <c r="K34" s="4">
        <v>3291</v>
      </c>
      <c r="L34" s="5">
        <v>3973</v>
      </c>
      <c r="M34" s="4">
        <v>3141</v>
      </c>
      <c r="N34" s="5">
        <v>3670</v>
      </c>
      <c r="O34" s="4">
        <v>1229</v>
      </c>
      <c r="P34" s="5">
        <v>1128</v>
      </c>
      <c r="Q34" s="7">
        <v>78</v>
      </c>
    </row>
    <row r="35" spans="1:17" ht="16.5">
      <c r="A35" s="44"/>
      <c r="B35" s="1" t="s">
        <v>14</v>
      </c>
      <c r="C35" s="4">
        <v>9</v>
      </c>
      <c r="D35" s="4"/>
      <c r="E35" s="4">
        <v>1</v>
      </c>
      <c r="F35" s="4">
        <v>3</v>
      </c>
      <c r="G35" s="4">
        <v>14</v>
      </c>
      <c r="H35" s="5">
        <v>4</v>
      </c>
      <c r="I35" s="4">
        <v>19</v>
      </c>
      <c r="J35" s="5">
        <v>2</v>
      </c>
      <c r="K35" s="4">
        <v>8</v>
      </c>
      <c r="L35" s="5">
        <v>3</v>
      </c>
      <c r="M35" s="4">
        <v>81</v>
      </c>
      <c r="N35" s="5"/>
      <c r="O35" s="4">
        <v>5</v>
      </c>
      <c r="P35" s="5">
        <v>4</v>
      </c>
      <c r="Q35" s="7">
        <v>2</v>
      </c>
    </row>
    <row r="36" spans="1:17" ht="16.5">
      <c r="A36" s="44"/>
      <c r="B36" s="1" t="s">
        <v>22</v>
      </c>
      <c r="C36" s="4">
        <v>2005</v>
      </c>
      <c r="D36" s="4"/>
      <c r="E36" s="4">
        <v>1508</v>
      </c>
      <c r="F36" s="4">
        <v>1078</v>
      </c>
      <c r="G36" s="4">
        <v>770</v>
      </c>
      <c r="H36" s="5">
        <v>675</v>
      </c>
      <c r="I36" s="4">
        <v>873</v>
      </c>
      <c r="J36" s="5">
        <v>689</v>
      </c>
      <c r="K36" s="4">
        <v>907</v>
      </c>
      <c r="L36" s="5">
        <v>726</v>
      </c>
      <c r="M36" s="4">
        <v>427</v>
      </c>
      <c r="N36" s="5">
        <v>563</v>
      </c>
      <c r="O36" s="4">
        <v>93</v>
      </c>
      <c r="P36" s="5">
        <v>108</v>
      </c>
      <c r="Q36" s="7"/>
    </row>
    <row r="37" spans="1:17" ht="16.5">
      <c r="A37" s="44"/>
      <c r="B37" s="1" t="s">
        <v>10</v>
      </c>
      <c r="C37" s="4">
        <v>4342</v>
      </c>
      <c r="D37" s="4"/>
      <c r="E37" s="4">
        <v>2969</v>
      </c>
      <c r="F37" s="4">
        <v>3727</v>
      </c>
      <c r="G37" s="4">
        <v>4096</v>
      </c>
      <c r="H37" s="5">
        <v>4113</v>
      </c>
      <c r="I37" s="4">
        <v>4982</v>
      </c>
      <c r="J37" s="5">
        <v>5077</v>
      </c>
      <c r="K37" s="4">
        <v>5054</v>
      </c>
      <c r="L37" s="5">
        <v>5820</v>
      </c>
      <c r="M37" s="4">
        <v>4407</v>
      </c>
      <c r="N37" s="5">
        <v>7861</v>
      </c>
      <c r="O37" s="4">
        <v>2833</v>
      </c>
      <c r="P37" s="5">
        <v>3972</v>
      </c>
      <c r="Q37" s="7">
        <v>350</v>
      </c>
    </row>
    <row r="38" spans="1:17" ht="16.5">
      <c r="A38" s="44"/>
      <c r="B38" s="1" t="s">
        <v>34</v>
      </c>
      <c r="C38" s="4">
        <v>1</v>
      </c>
      <c r="D38" s="4"/>
      <c r="E38" s="4">
        <v>15</v>
      </c>
      <c r="F38" s="4">
        <v>2</v>
      </c>
      <c r="G38" s="4">
        <v>9</v>
      </c>
      <c r="H38" s="5">
        <v>18</v>
      </c>
      <c r="I38" s="4">
        <v>23</v>
      </c>
      <c r="J38" s="5">
        <v>4</v>
      </c>
      <c r="K38" s="4">
        <v>24</v>
      </c>
      <c r="L38" s="5">
        <v>40</v>
      </c>
      <c r="M38" s="4">
        <v>46</v>
      </c>
      <c r="N38" s="5">
        <v>32</v>
      </c>
      <c r="O38" s="4"/>
      <c r="P38" s="5"/>
      <c r="Q38" s="7"/>
    </row>
    <row r="39" spans="1:17" ht="16.5">
      <c r="A39" s="44"/>
      <c r="B39" s="1" t="s">
        <v>26</v>
      </c>
      <c r="C39" s="4">
        <v>3</v>
      </c>
      <c r="D39" s="4"/>
      <c r="E39" s="4"/>
      <c r="F39" s="4">
        <v>7</v>
      </c>
      <c r="G39" s="4">
        <v>4</v>
      </c>
      <c r="H39" s="5">
        <v>3</v>
      </c>
      <c r="I39" s="4">
        <v>1</v>
      </c>
      <c r="J39" s="5">
        <v>9</v>
      </c>
      <c r="K39" s="4">
        <v>10</v>
      </c>
      <c r="L39" s="5">
        <v>6</v>
      </c>
      <c r="M39" s="4">
        <v>20</v>
      </c>
      <c r="N39" s="5">
        <v>4</v>
      </c>
      <c r="O39" s="4">
        <v>1</v>
      </c>
      <c r="P39" s="5">
        <v>1</v>
      </c>
      <c r="Q39" s="7"/>
    </row>
    <row r="40" spans="1:17" ht="16.5">
      <c r="A40" s="44"/>
      <c r="B40" s="1" t="s">
        <v>18</v>
      </c>
      <c r="C40" s="4">
        <v>1</v>
      </c>
      <c r="D40" s="4"/>
      <c r="E40" s="4">
        <v>1</v>
      </c>
      <c r="F40" s="4">
        <v>4</v>
      </c>
      <c r="G40" s="4">
        <v>1</v>
      </c>
      <c r="H40" s="5"/>
      <c r="I40" s="4">
        <v>8</v>
      </c>
      <c r="J40" s="5">
        <v>1</v>
      </c>
      <c r="K40" s="4">
        <v>15</v>
      </c>
      <c r="L40" s="5">
        <v>6</v>
      </c>
      <c r="M40" s="4">
        <v>55</v>
      </c>
      <c r="N40" s="5">
        <v>41</v>
      </c>
      <c r="O40" s="4">
        <v>1</v>
      </c>
      <c r="P40" s="5">
        <v>3</v>
      </c>
      <c r="Q40" s="7"/>
    </row>
    <row r="41" spans="1:17" ht="17.25" thickBot="1">
      <c r="A41" s="44"/>
      <c r="B41" s="16" t="s">
        <v>23</v>
      </c>
      <c r="C41" s="4">
        <v>5</v>
      </c>
      <c r="D41" s="4"/>
      <c r="E41" s="4"/>
      <c r="F41" s="4">
        <v>6</v>
      </c>
      <c r="G41" s="18">
        <v>2</v>
      </c>
      <c r="H41" s="19">
        <v>1</v>
      </c>
      <c r="I41" s="18"/>
      <c r="J41" s="19"/>
      <c r="K41" s="18"/>
      <c r="L41" s="19">
        <v>2</v>
      </c>
      <c r="M41" s="18">
        <v>7</v>
      </c>
      <c r="N41" s="19"/>
      <c r="O41" s="18">
        <v>10</v>
      </c>
      <c r="P41" s="19">
        <v>9</v>
      </c>
      <c r="Q41" s="17"/>
    </row>
    <row r="42" spans="1:17" ht="17.25" thickBot="1">
      <c r="A42" s="46"/>
      <c r="B42" s="21" t="s">
        <v>49</v>
      </c>
      <c r="C42" s="23">
        <f>SUM(C27:C41)</f>
        <v>19531</v>
      </c>
      <c r="D42" s="23">
        <f>SUM(D27:D41)</f>
        <v>0</v>
      </c>
      <c r="E42" s="23">
        <v>14288</v>
      </c>
      <c r="F42" s="23">
        <f>SUM(F27:F41)</f>
        <v>15824</v>
      </c>
      <c r="G42" s="23">
        <v>16284</v>
      </c>
      <c r="H42" s="24">
        <v>15007</v>
      </c>
      <c r="I42" s="23">
        <f aca="true" t="shared" si="2" ref="I42:Q42">SUM(I27:I41)</f>
        <v>17596</v>
      </c>
      <c r="J42" s="24">
        <v>15850</v>
      </c>
      <c r="K42" s="23">
        <f t="shared" si="2"/>
        <v>17663</v>
      </c>
      <c r="L42" s="24">
        <f t="shared" si="2"/>
        <v>18256</v>
      </c>
      <c r="M42" s="23">
        <f t="shared" si="2"/>
        <v>16508</v>
      </c>
      <c r="N42" s="24">
        <f t="shared" si="2"/>
        <v>19583</v>
      </c>
      <c r="O42" s="23">
        <f t="shared" si="2"/>
        <v>6705</v>
      </c>
      <c r="P42" s="24">
        <f t="shared" si="2"/>
        <v>9709</v>
      </c>
      <c r="Q42" s="22">
        <f t="shared" si="2"/>
        <v>607</v>
      </c>
    </row>
    <row r="43" spans="1:17" ht="16.5">
      <c r="A43" s="43" t="s">
        <v>41</v>
      </c>
      <c r="B43" s="13" t="s">
        <v>41</v>
      </c>
      <c r="C43" s="4">
        <v>13</v>
      </c>
      <c r="D43" s="4"/>
      <c r="E43" s="4">
        <v>13</v>
      </c>
      <c r="F43" s="4">
        <v>20</v>
      </c>
      <c r="G43" s="2">
        <v>16</v>
      </c>
      <c r="H43" s="3">
        <v>26</v>
      </c>
      <c r="I43" s="2">
        <v>3</v>
      </c>
      <c r="J43" s="3">
        <v>46</v>
      </c>
      <c r="K43" s="2">
        <v>3</v>
      </c>
      <c r="L43" s="3">
        <v>20</v>
      </c>
      <c r="M43" s="2">
        <v>17</v>
      </c>
      <c r="N43" s="3">
        <v>5</v>
      </c>
      <c r="O43" s="2">
        <v>1</v>
      </c>
      <c r="P43" s="3">
        <v>3</v>
      </c>
      <c r="Q43" s="6">
        <v>1</v>
      </c>
    </row>
    <row r="44" spans="1:17" ht="16.5">
      <c r="A44" s="44"/>
      <c r="B44" s="1" t="s">
        <v>5</v>
      </c>
      <c r="C44" s="4">
        <v>2363</v>
      </c>
      <c r="D44" s="4"/>
      <c r="E44" s="4">
        <v>2261</v>
      </c>
      <c r="F44" s="4">
        <v>1894</v>
      </c>
      <c r="G44" s="4">
        <v>3236</v>
      </c>
      <c r="H44" s="5">
        <v>2671</v>
      </c>
      <c r="I44" s="4">
        <v>3406</v>
      </c>
      <c r="J44" s="5">
        <v>2915</v>
      </c>
      <c r="K44" s="4">
        <v>3035</v>
      </c>
      <c r="L44" s="5">
        <v>3439</v>
      </c>
      <c r="M44" s="4">
        <v>2053</v>
      </c>
      <c r="N44" s="5">
        <v>2301</v>
      </c>
      <c r="O44" s="4">
        <v>459</v>
      </c>
      <c r="P44" s="5">
        <v>524</v>
      </c>
      <c r="Q44" s="7">
        <v>61</v>
      </c>
    </row>
    <row r="45" spans="1:17" ht="16.5">
      <c r="A45" s="44"/>
      <c r="B45" s="1" t="s">
        <v>4</v>
      </c>
      <c r="C45" s="4">
        <v>4215</v>
      </c>
      <c r="D45" s="4"/>
      <c r="E45" s="4">
        <v>2538</v>
      </c>
      <c r="F45" s="4">
        <v>2480</v>
      </c>
      <c r="G45" s="4">
        <v>2033</v>
      </c>
      <c r="H45" s="5">
        <v>2025</v>
      </c>
      <c r="I45" s="4">
        <v>2028</v>
      </c>
      <c r="J45" s="5">
        <v>2015</v>
      </c>
      <c r="K45" s="4">
        <v>1904</v>
      </c>
      <c r="L45" s="5">
        <v>1710</v>
      </c>
      <c r="M45" s="4">
        <v>1505</v>
      </c>
      <c r="N45" s="5">
        <v>1059</v>
      </c>
      <c r="O45" s="4">
        <v>825</v>
      </c>
      <c r="P45" s="5">
        <v>942</v>
      </c>
      <c r="Q45" s="7">
        <v>141</v>
      </c>
    </row>
    <row r="46" spans="1:17" ht="16.5">
      <c r="A46" s="44"/>
      <c r="B46" s="1" t="s">
        <v>42</v>
      </c>
      <c r="C46" s="4">
        <v>430</v>
      </c>
      <c r="D46" s="4"/>
      <c r="E46" s="4">
        <v>91</v>
      </c>
      <c r="F46" s="4">
        <v>58</v>
      </c>
      <c r="G46" s="4">
        <v>13</v>
      </c>
      <c r="H46" s="5">
        <v>28</v>
      </c>
      <c r="I46" s="4">
        <v>65</v>
      </c>
      <c r="J46" s="5">
        <v>49</v>
      </c>
      <c r="K46" s="4">
        <v>103</v>
      </c>
      <c r="L46" s="5">
        <v>77</v>
      </c>
      <c r="M46" s="4">
        <v>69</v>
      </c>
      <c r="N46" s="5">
        <v>73</v>
      </c>
      <c r="O46" s="4">
        <v>28</v>
      </c>
      <c r="P46" s="5">
        <v>18</v>
      </c>
      <c r="Q46" s="7"/>
    </row>
    <row r="47" spans="1:17" ht="16.5">
      <c r="A47" s="44"/>
      <c r="B47" s="1" t="s">
        <v>7</v>
      </c>
      <c r="C47" s="4">
        <v>1060</v>
      </c>
      <c r="D47" s="4"/>
      <c r="E47" s="4">
        <v>714</v>
      </c>
      <c r="F47" s="4">
        <v>574</v>
      </c>
      <c r="G47" s="4">
        <v>730</v>
      </c>
      <c r="H47" s="5">
        <v>778</v>
      </c>
      <c r="I47" s="4">
        <v>936</v>
      </c>
      <c r="J47" s="5">
        <v>692</v>
      </c>
      <c r="K47" s="4">
        <v>660</v>
      </c>
      <c r="L47" s="5">
        <v>526</v>
      </c>
      <c r="M47" s="4">
        <v>832</v>
      </c>
      <c r="N47" s="5">
        <v>949</v>
      </c>
      <c r="O47" s="4">
        <v>114</v>
      </c>
      <c r="P47" s="5">
        <v>378</v>
      </c>
      <c r="Q47" s="7">
        <v>2</v>
      </c>
    </row>
    <row r="48" spans="1:17" ht="16.5">
      <c r="A48" s="44"/>
      <c r="B48" s="1" t="s">
        <v>6</v>
      </c>
      <c r="C48" s="4">
        <v>1012</v>
      </c>
      <c r="D48" s="4"/>
      <c r="E48" s="4">
        <v>815</v>
      </c>
      <c r="F48" s="4">
        <v>654</v>
      </c>
      <c r="G48" s="4">
        <v>1173</v>
      </c>
      <c r="H48" s="5">
        <v>887</v>
      </c>
      <c r="I48" s="4">
        <v>1434</v>
      </c>
      <c r="J48" s="5">
        <v>1087</v>
      </c>
      <c r="K48" s="4">
        <v>1237</v>
      </c>
      <c r="L48" s="5">
        <v>1696</v>
      </c>
      <c r="M48" s="4">
        <v>934</v>
      </c>
      <c r="N48" s="5">
        <v>1167</v>
      </c>
      <c r="O48" s="4">
        <v>296</v>
      </c>
      <c r="P48" s="5">
        <v>567</v>
      </c>
      <c r="Q48" s="7">
        <v>33</v>
      </c>
    </row>
    <row r="49" spans="1:17" ht="17.25" thickBot="1">
      <c r="A49" s="44"/>
      <c r="B49" s="16" t="s">
        <v>1</v>
      </c>
      <c r="C49" s="4">
        <v>3996</v>
      </c>
      <c r="D49" s="4"/>
      <c r="E49" s="4">
        <v>2069</v>
      </c>
      <c r="F49" s="4">
        <v>1681</v>
      </c>
      <c r="G49" s="18">
        <v>3104</v>
      </c>
      <c r="H49" s="19">
        <v>1835</v>
      </c>
      <c r="I49" s="18">
        <v>2697</v>
      </c>
      <c r="J49" s="19">
        <v>2601</v>
      </c>
      <c r="K49" s="18">
        <v>4445</v>
      </c>
      <c r="L49" s="19">
        <v>2633</v>
      </c>
      <c r="M49" s="18">
        <v>3542</v>
      </c>
      <c r="N49" s="19">
        <v>4308</v>
      </c>
      <c r="O49" s="18">
        <v>2870</v>
      </c>
      <c r="P49" s="19">
        <v>3066</v>
      </c>
      <c r="Q49" s="17">
        <v>611</v>
      </c>
    </row>
    <row r="50" spans="1:17" ht="17.25" thickBot="1">
      <c r="A50" s="46"/>
      <c r="B50" s="21" t="s">
        <v>49</v>
      </c>
      <c r="C50" s="22">
        <f>SUM(C43:C49)</f>
        <v>13089</v>
      </c>
      <c r="D50" s="22">
        <f>SUM(D43:D49)</f>
        <v>0</v>
      </c>
      <c r="E50" s="22">
        <v>8501</v>
      </c>
      <c r="F50" s="22">
        <f>SUM(F43:F49)</f>
        <v>7361</v>
      </c>
      <c r="G50" s="22">
        <v>10305</v>
      </c>
      <c r="H50" s="22">
        <v>8250</v>
      </c>
      <c r="I50" s="22">
        <f>SUM(I43:I49)</f>
        <v>10569</v>
      </c>
      <c r="J50" s="22">
        <v>9405</v>
      </c>
      <c r="K50" s="22">
        <f aca="true" t="shared" si="3" ref="K50:Q50">SUM(K43:K49)</f>
        <v>11387</v>
      </c>
      <c r="L50" s="22">
        <f t="shared" si="3"/>
        <v>10101</v>
      </c>
      <c r="M50" s="22">
        <f t="shared" si="3"/>
        <v>8952</v>
      </c>
      <c r="N50" s="22">
        <f t="shared" si="3"/>
        <v>9862</v>
      </c>
      <c r="O50" s="22">
        <f t="shared" si="3"/>
        <v>4593</v>
      </c>
      <c r="P50" s="22">
        <f t="shared" si="3"/>
        <v>5498</v>
      </c>
      <c r="Q50" s="22">
        <f t="shared" si="3"/>
        <v>849</v>
      </c>
    </row>
    <row r="51" spans="1:17" ht="17.25" thickBot="1">
      <c r="A51" s="20" t="s">
        <v>48</v>
      </c>
      <c r="B51" s="21" t="s">
        <v>49</v>
      </c>
      <c r="C51" s="23">
        <v>1161</v>
      </c>
      <c r="D51" s="23"/>
      <c r="E51" s="23">
        <v>6358</v>
      </c>
      <c r="F51" s="23">
        <v>8320</v>
      </c>
      <c r="G51" s="23">
        <v>4530</v>
      </c>
      <c r="H51" s="24">
        <v>5412</v>
      </c>
      <c r="I51" s="23">
        <v>2479</v>
      </c>
      <c r="J51" s="24">
        <v>3664</v>
      </c>
      <c r="K51" s="23">
        <v>288</v>
      </c>
      <c r="L51" s="24">
        <v>304</v>
      </c>
      <c r="M51" s="23">
        <v>567</v>
      </c>
      <c r="N51" s="24">
        <v>414</v>
      </c>
      <c r="O51" s="23">
        <v>842</v>
      </c>
      <c r="P51" s="24">
        <v>836</v>
      </c>
      <c r="Q51" s="22">
        <v>152</v>
      </c>
    </row>
    <row r="52" spans="1:17" ht="17.25" thickBot="1">
      <c r="A52" s="8"/>
      <c r="B52" s="9"/>
      <c r="C52" s="10"/>
      <c r="D52" s="10"/>
      <c r="E52" s="10"/>
      <c r="F52" s="10"/>
      <c r="G52" s="10"/>
      <c r="H52" s="11"/>
      <c r="I52" s="10"/>
      <c r="J52" s="11"/>
      <c r="K52" s="10"/>
      <c r="L52" s="11"/>
      <c r="M52" s="10"/>
      <c r="N52" s="11"/>
      <c r="O52" s="10"/>
      <c r="P52" s="11"/>
      <c r="Q52" s="12"/>
    </row>
    <row r="53" spans="1:17" ht="16.5">
      <c r="A53" s="2"/>
      <c r="B53" s="13" t="s">
        <v>51</v>
      </c>
      <c r="C53" s="2">
        <f>SUM(C19,C26,C42,C50,C51)</f>
        <v>53705</v>
      </c>
      <c r="D53" s="2">
        <f>SUM(D19,D26,D42,D50,D51)</f>
        <v>0</v>
      </c>
      <c r="E53" s="2">
        <f>SUM(E4:E17,E20:E25,E27:E41,E43:E49,E51)</f>
        <v>44954</v>
      </c>
      <c r="F53" s="2">
        <f>SUM(F19,F26,F42,F50,F51)</f>
        <v>47356</v>
      </c>
      <c r="G53" s="2">
        <f aca="true" t="shared" si="4" ref="G53:Q53">SUM(G4:G16,G20:G25,G27:G41,G43:G49,G51)</f>
        <v>47256</v>
      </c>
      <c r="H53" s="2">
        <f t="shared" si="4"/>
        <v>43629</v>
      </c>
      <c r="I53" s="2">
        <f t="shared" si="4"/>
        <v>49818</v>
      </c>
      <c r="J53" s="3">
        <v>47687</v>
      </c>
      <c r="K53" s="2">
        <f t="shared" si="4"/>
        <v>51882</v>
      </c>
      <c r="L53" s="3">
        <f t="shared" si="4"/>
        <v>47429</v>
      </c>
      <c r="M53" s="2">
        <f t="shared" si="4"/>
        <v>46370</v>
      </c>
      <c r="N53" s="3">
        <f t="shared" si="4"/>
        <v>50453</v>
      </c>
      <c r="O53" s="2">
        <f t="shared" si="4"/>
        <v>24598</v>
      </c>
      <c r="P53" s="3">
        <f t="shared" si="4"/>
        <v>27720</v>
      </c>
      <c r="Q53" s="6">
        <f t="shared" si="4"/>
        <v>3107</v>
      </c>
    </row>
    <row r="54" spans="1:17" ht="17.25" thickBot="1">
      <c r="A54" s="14"/>
      <c r="B54" s="15"/>
      <c r="C54" s="37">
        <f>SUM(C53:D53)</f>
        <v>53705</v>
      </c>
      <c r="D54" s="38"/>
      <c r="E54" s="37">
        <f>SUM(E53:F53)</f>
        <v>92310</v>
      </c>
      <c r="F54" s="38"/>
      <c r="G54" s="37">
        <f>SUM(G53:H53)</f>
        <v>90885</v>
      </c>
      <c r="H54" s="38"/>
      <c r="I54" s="37">
        <f>SUM(I53:J53)</f>
        <v>97505</v>
      </c>
      <c r="J54" s="38"/>
      <c r="K54" s="37">
        <f>SUM(K53:L53)</f>
        <v>99311</v>
      </c>
      <c r="L54" s="38"/>
      <c r="M54" s="37">
        <f>SUM(M53:N53)</f>
        <v>96823</v>
      </c>
      <c r="N54" s="38"/>
      <c r="O54" s="37">
        <f>SUM(O53:P53)</f>
        <v>52318</v>
      </c>
      <c r="P54" s="38"/>
      <c r="Q54" s="25">
        <f>SUM(Q53)</f>
        <v>3107</v>
      </c>
    </row>
    <row r="56" spans="2:17" ht="16.5">
      <c r="B56" t="s">
        <v>47</v>
      </c>
      <c r="C56">
        <v>53705</v>
      </c>
      <c r="E56">
        <v>44954</v>
      </c>
      <c r="F56">
        <v>47356</v>
      </c>
      <c r="G56">
        <v>47256</v>
      </c>
      <c r="H56">
        <v>43629</v>
      </c>
      <c r="I56">
        <v>49818</v>
      </c>
      <c r="J56">
        <v>47687</v>
      </c>
      <c r="K56">
        <v>51882</v>
      </c>
      <c r="L56">
        <v>47429</v>
      </c>
      <c r="M56">
        <v>46370</v>
      </c>
      <c r="N56">
        <v>50453</v>
      </c>
      <c r="O56">
        <v>24598</v>
      </c>
      <c r="P56">
        <v>27720</v>
      </c>
      <c r="Q56">
        <v>3107</v>
      </c>
    </row>
    <row r="57" spans="3:17" ht="16.5">
      <c r="C57" s="47">
        <f>SUM(C56:D56)</f>
        <v>53705</v>
      </c>
      <c r="D57" s="47"/>
      <c r="E57" s="47">
        <f>SUM(E56:F56)</f>
        <v>92310</v>
      </c>
      <c r="F57" s="47"/>
      <c r="G57" s="47">
        <f>SUM(G56:H56)</f>
        <v>90885</v>
      </c>
      <c r="H57" s="47"/>
      <c r="I57" s="47">
        <f>SUM(I56:J56)</f>
        <v>97505</v>
      </c>
      <c r="J57" s="47"/>
      <c r="K57" s="47">
        <f>SUM(K56:L56)</f>
        <v>99311</v>
      </c>
      <c r="L57" s="47"/>
      <c r="M57" s="47">
        <f>SUM(M56:N56)</f>
        <v>96823</v>
      </c>
      <c r="N57" s="47"/>
      <c r="O57" s="47">
        <f>SUM(O56:P56)</f>
        <v>52318</v>
      </c>
      <c r="P57" s="47"/>
      <c r="Q57">
        <v>3107</v>
      </c>
    </row>
    <row r="62" ht="16.5">
      <c r="B62" t="s">
        <v>46</v>
      </c>
    </row>
  </sheetData>
  <sheetProtection/>
  <mergeCells count="20">
    <mergeCell ref="C57:D57"/>
    <mergeCell ref="G57:H57"/>
    <mergeCell ref="E57:F57"/>
    <mergeCell ref="O54:P54"/>
    <mergeCell ref="M54:N54"/>
    <mergeCell ref="I54:J54"/>
    <mergeCell ref="I57:J57"/>
    <mergeCell ref="K54:L54"/>
    <mergeCell ref="O57:P57"/>
    <mergeCell ref="M57:N57"/>
    <mergeCell ref="K57:L57"/>
    <mergeCell ref="G54:H54"/>
    <mergeCell ref="A2:A3"/>
    <mergeCell ref="B2:B3"/>
    <mergeCell ref="A4:A19"/>
    <mergeCell ref="A20:A26"/>
    <mergeCell ref="A27:A42"/>
    <mergeCell ref="A43:A50"/>
    <mergeCell ref="E54:F54"/>
    <mergeCell ref="C54:D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2015-04-15T05:53:45Z</dcterms:modified>
  <cp:category/>
  <cp:version/>
  <cp:contentType/>
  <cp:contentStatus/>
</cp:coreProperties>
</file>