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981" sheetId="1" r:id="rId1"/>
    <sheet name="982" sheetId="2" r:id="rId2"/>
  </sheets>
  <definedNames/>
  <calcPr fullCalcOnLoad="1"/>
</workbook>
</file>

<file path=xl/sharedStrings.xml><?xml version="1.0" encoding="utf-8"?>
<sst xmlns="http://schemas.openxmlformats.org/spreadsheetml/2006/main" count="98" uniqueCount="49">
  <si>
    <t>學
院</t>
  </si>
  <si>
    <t>系所</t>
  </si>
  <si>
    <t>日間部</t>
  </si>
  <si>
    <t>進修部</t>
  </si>
  <si>
    <t>總
平
均</t>
  </si>
  <si>
    <t>總
排
名</t>
  </si>
  <si>
    <t>學生
人數</t>
  </si>
  <si>
    <t>健
康
學
院</t>
  </si>
  <si>
    <t>放射</t>
  </si>
  <si>
    <t>醫技</t>
  </si>
  <si>
    <t>醫工所</t>
  </si>
  <si>
    <t>牙技</t>
  </si>
  <si>
    <t>環安</t>
  </si>
  <si>
    <t>醫生所</t>
  </si>
  <si>
    <t>生科所</t>
  </si>
  <si>
    <t>食科</t>
  </si>
  <si>
    <t>食科所</t>
  </si>
  <si>
    <t>合  計</t>
  </si>
  <si>
    <t>A</t>
  </si>
  <si>
    <t>護
理
學
院</t>
  </si>
  <si>
    <t>護理</t>
  </si>
  <si>
    <t>幼保</t>
  </si>
  <si>
    <t>護研所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</si>
  <si>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</si>
  <si>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</si>
  <si>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</si>
  <si>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</si>
  <si>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</si>
  <si>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</si>
  <si>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</si>
  <si>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</si>
  <si>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</si>
  <si>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</si>
  <si>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健管所</t>
  </si>
  <si>
    <t>視光系</t>
  </si>
  <si>
    <t>平均每人
借閱冊數</t>
  </si>
  <si>
    <t>借閱冊數</t>
  </si>
  <si>
    <t>安災所</t>
  </si>
  <si>
    <t>醫技碩士</t>
  </si>
  <si>
    <t>備注: 進修部人數未含產學專班(64人)及福祉專班(40人)</t>
  </si>
  <si>
    <r>
      <t>98學年度第</t>
    </r>
    <r>
      <rPr>
        <b/>
        <sz val="18"/>
        <rFont val="新細明體"/>
        <family val="1"/>
      </rPr>
      <t xml:space="preserve"> 1 </t>
    </r>
    <r>
      <rPr>
        <sz val="18"/>
        <rFont val="新細明體"/>
        <family val="1"/>
      </rPr>
      <t>學期各系所學生借閱冊數統計表</t>
    </r>
  </si>
  <si>
    <t>B</t>
  </si>
  <si>
    <t>C</t>
  </si>
  <si>
    <t>放研所</t>
  </si>
  <si>
    <t>放研所</t>
  </si>
  <si>
    <t>護研所</t>
  </si>
  <si>
    <t>A</t>
  </si>
  <si>
    <t>C</t>
  </si>
  <si>
    <r>
      <t>98學年度第</t>
    </r>
    <r>
      <rPr>
        <b/>
        <sz val="18"/>
        <rFont val="新細明體"/>
        <family val="1"/>
      </rPr>
      <t xml:space="preserve"> 2 </t>
    </r>
    <r>
      <rPr>
        <sz val="18"/>
        <rFont val="新細明體"/>
        <family val="1"/>
      </rPr>
      <t>學期各系所學生借閱冊數統計表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</si>
</sst>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45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C26" sqref="C26"/>
    </sheetView>
  </sheetViews>
  <sheetFormatPr defaultColWidth="9.00390625" defaultRowHeight="16.5"/>
  <cols>
    <col min="1" max="1" width="5.625" style="0" customWidth="1"/>
    <col min="2" max="2" width="10.125" style="10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125" style="0" customWidth="1"/>
    <col min="9" max="9" width="6.375" style="0" customWidth="1"/>
    <col min="10" max="10" width="5.625" style="11" customWidth="1"/>
  </cols>
  <sheetData>
    <row r="1" spans="1:10" ht="25.5">
      <c r="A1" s="23" t="s">
        <v>40</v>
      </c>
      <c r="B1" s="23"/>
      <c r="C1" s="23"/>
      <c r="D1" s="23"/>
      <c r="E1" s="23"/>
      <c r="F1" s="23"/>
      <c r="G1" s="23"/>
      <c r="H1" s="23"/>
      <c r="I1" s="24"/>
      <c r="J1" s="24"/>
    </row>
    <row r="2" spans="1:10" ht="21" customHeight="1">
      <c r="A2" s="25" t="s">
        <v>0</v>
      </c>
      <c r="B2" s="27" t="s">
        <v>1</v>
      </c>
      <c r="C2" s="29" t="s">
        <v>2</v>
      </c>
      <c r="D2" s="29"/>
      <c r="E2" s="29"/>
      <c r="F2" s="29" t="s">
        <v>3</v>
      </c>
      <c r="G2" s="29"/>
      <c r="H2" s="29"/>
      <c r="I2" s="30" t="s">
        <v>4</v>
      </c>
      <c r="J2" s="30" t="s">
        <v>5</v>
      </c>
    </row>
    <row r="3" spans="1:10" ht="39" customHeight="1">
      <c r="A3" s="26"/>
      <c r="B3" s="28"/>
      <c r="C3" s="1" t="s">
        <v>36</v>
      </c>
      <c r="D3" s="2" t="s">
        <v>6</v>
      </c>
      <c r="E3" s="2" t="s">
        <v>35</v>
      </c>
      <c r="F3" s="1" t="s">
        <v>36</v>
      </c>
      <c r="G3" s="2" t="s">
        <v>6</v>
      </c>
      <c r="H3" s="2" t="s">
        <v>35</v>
      </c>
      <c r="I3" s="31"/>
      <c r="J3" s="31"/>
    </row>
    <row r="4" spans="1:10" ht="16.5" customHeight="1">
      <c r="A4" s="16" t="s">
        <v>7</v>
      </c>
      <c r="B4" s="3" t="s">
        <v>9</v>
      </c>
      <c r="C4" s="4">
        <v>4793</v>
      </c>
      <c r="D4" s="4">
        <v>745</v>
      </c>
      <c r="E4" s="12">
        <f aca="true" t="shared" si="0" ref="E4:E20">C4/D4</f>
        <v>6.433557046979866</v>
      </c>
      <c r="F4" s="4">
        <v>0</v>
      </c>
      <c r="G4" s="4">
        <v>0</v>
      </c>
      <c r="H4" s="12">
        <v>0</v>
      </c>
      <c r="I4" s="12">
        <f aca="true" t="shared" si="1" ref="I4:I32">(C4+F4)/(D4+G4)</f>
        <v>6.433557046979866</v>
      </c>
      <c r="J4" s="5">
        <v>6</v>
      </c>
    </row>
    <row r="5" spans="1:10" ht="16.5" customHeight="1">
      <c r="A5" s="17"/>
      <c r="B5" s="3" t="s">
        <v>8</v>
      </c>
      <c r="C5" s="4">
        <v>3930</v>
      </c>
      <c r="D5" s="4">
        <v>797</v>
      </c>
      <c r="E5" s="12">
        <f t="shared" si="0"/>
        <v>4.93099121706399</v>
      </c>
      <c r="F5" s="4">
        <v>49</v>
      </c>
      <c r="G5" s="4">
        <v>22</v>
      </c>
      <c r="H5" s="12">
        <f>F5/G5</f>
        <v>2.227272727272727</v>
      </c>
      <c r="I5" s="12">
        <f t="shared" si="1"/>
        <v>4.858363858363858</v>
      </c>
      <c r="J5" s="5">
        <v>10</v>
      </c>
    </row>
    <row r="6" spans="1:10" ht="16.5" customHeight="1">
      <c r="A6" s="17"/>
      <c r="B6" s="3" t="s">
        <v>11</v>
      </c>
      <c r="C6" s="4">
        <v>2103</v>
      </c>
      <c r="D6" s="4">
        <v>510</v>
      </c>
      <c r="E6" s="12">
        <f t="shared" si="0"/>
        <v>4.123529411764705</v>
      </c>
      <c r="F6" s="4">
        <v>134</v>
      </c>
      <c r="G6" s="4">
        <v>36</v>
      </c>
      <c r="H6" s="12">
        <f>F6/G6</f>
        <v>3.7222222222222223</v>
      </c>
      <c r="I6" s="12">
        <f t="shared" si="1"/>
        <v>4.097069597069597</v>
      </c>
      <c r="J6" s="5">
        <v>16</v>
      </c>
    </row>
    <row r="7" spans="1:10" ht="16.5" customHeight="1">
      <c r="A7" s="17"/>
      <c r="B7" s="3" t="s">
        <v>15</v>
      </c>
      <c r="C7" s="4">
        <v>2847</v>
      </c>
      <c r="D7" s="4">
        <v>381</v>
      </c>
      <c r="E7" s="12">
        <f t="shared" si="0"/>
        <v>7.47244094488189</v>
      </c>
      <c r="F7" s="4">
        <v>902</v>
      </c>
      <c r="G7" s="4">
        <v>327</v>
      </c>
      <c r="H7" s="12">
        <f>F7/G7</f>
        <v>2.758409785932722</v>
      </c>
      <c r="I7" s="12">
        <f t="shared" si="1"/>
        <v>5.295197740112994</v>
      </c>
      <c r="J7" s="5">
        <v>9</v>
      </c>
    </row>
    <row r="8" spans="1:10" ht="16.5" customHeight="1">
      <c r="A8" s="17"/>
      <c r="B8" s="3" t="s">
        <v>12</v>
      </c>
      <c r="C8" s="4">
        <v>904</v>
      </c>
      <c r="D8" s="4">
        <v>204</v>
      </c>
      <c r="E8" s="12">
        <f t="shared" si="0"/>
        <v>4.431372549019608</v>
      </c>
      <c r="F8" s="4">
        <v>226</v>
      </c>
      <c r="G8" s="4">
        <v>143</v>
      </c>
      <c r="H8" s="12">
        <f>F8/G8</f>
        <v>1.5804195804195804</v>
      </c>
      <c r="I8" s="12">
        <f t="shared" si="1"/>
        <v>3.2564841498559076</v>
      </c>
      <c r="J8" s="5">
        <v>23</v>
      </c>
    </row>
    <row r="9" spans="1:10" ht="16.5" customHeight="1">
      <c r="A9" s="17"/>
      <c r="B9" s="3" t="s">
        <v>34</v>
      </c>
      <c r="C9" s="4">
        <v>443</v>
      </c>
      <c r="D9" s="4">
        <v>110</v>
      </c>
      <c r="E9" s="12">
        <f t="shared" si="0"/>
        <v>4.027272727272727</v>
      </c>
      <c r="F9" s="4">
        <v>120</v>
      </c>
      <c r="G9" s="4">
        <v>94</v>
      </c>
      <c r="H9" s="12">
        <f>F9/G9</f>
        <v>1.2765957446808511</v>
      </c>
      <c r="I9" s="12">
        <f t="shared" si="1"/>
        <v>2.7598039215686274</v>
      </c>
      <c r="J9" s="5">
        <v>24</v>
      </c>
    </row>
    <row r="10" spans="1:10" ht="16.5" customHeight="1">
      <c r="A10" s="17"/>
      <c r="B10" s="3" t="s">
        <v>13</v>
      </c>
      <c r="C10" s="4">
        <v>50</v>
      </c>
      <c r="D10" s="4">
        <v>12</v>
      </c>
      <c r="E10" s="12">
        <f t="shared" si="0"/>
        <v>4.166666666666667</v>
      </c>
      <c r="F10" s="4">
        <v>0</v>
      </c>
      <c r="G10" s="4">
        <v>0</v>
      </c>
      <c r="H10" s="12">
        <v>0</v>
      </c>
      <c r="I10" s="12">
        <f t="shared" si="1"/>
        <v>4.166666666666667</v>
      </c>
      <c r="J10" s="5">
        <v>15</v>
      </c>
    </row>
    <row r="11" spans="1:10" ht="16.5" customHeight="1">
      <c r="A11" s="17"/>
      <c r="B11" s="3" t="s">
        <v>43</v>
      </c>
      <c r="C11" s="4">
        <v>89</v>
      </c>
      <c r="D11" s="4">
        <v>34</v>
      </c>
      <c r="E11" s="12">
        <f t="shared" si="0"/>
        <v>2.6176470588235294</v>
      </c>
      <c r="F11" s="4">
        <v>30</v>
      </c>
      <c r="G11" s="4">
        <v>50</v>
      </c>
      <c r="H11" s="12">
        <f>F11/G11</f>
        <v>0.6</v>
      </c>
      <c r="I11" s="12">
        <f t="shared" si="1"/>
        <v>1.4166666666666667</v>
      </c>
      <c r="J11" s="5">
        <v>25</v>
      </c>
    </row>
    <row r="12" spans="1:10" ht="16.5" customHeight="1">
      <c r="A12" s="17"/>
      <c r="B12" s="3" t="s">
        <v>10</v>
      </c>
      <c r="C12" s="4">
        <v>110</v>
      </c>
      <c r="D12" s="4">
        <v>25</v>
      </c>
      <c r="E12" s="12">
        <f t="shared" si="0"/>
        <v>4.4</v>
      </c>
      <c r="F12" s="4">
        <v>0</v>
      </c>
      <c r="G12" s="4">
        <v>0</v>
      </c>
      <c r="H12" s="12">
        <v>0</v>
      </c>
      <c r="I12" s="12">
        <f t="shared" si="1"/>
        <v>4.4</v>
      </c>
      <c r="J12" s="5">
        <v>14</v>
      </c>
    </row>
    <row r="13" spans="1:10" ht="16.5" customHeight="1">
      <c r="A13" s="17"/>
      <c r="B13" s="1" t="s">
        <v>16</v>
      </c>
      <c r="C13" s="4">
        <v>129</v>
      </c>
      <c r="D13" s="4">
        <v>21</v>
      </c>
      <c r="E13" s="12">
        <f t="shared" si="0"/>
        <v>6.142857142857143</v>
      </c>
      <c r="F13" s="4">
        <v>0</v>
      </c>
      <c r="G13" s="4">
        <v>0</v>
      </c>
      <c r="H13" s="12">
        <v>0</v>
      </c>
      <c r="I13" s="12">
        <f t="shared" si="1"/>
        <v>6.142857142857143</v>
      </c>
      <c r="J13" s="5">
        <v>8</v>
      </c>
    </row>
    <row r="14" spans="1:10" ht="16.5" customHeight="1">
      <c r="A14" s="17"/>
      <c r="B14" s="1" t="s">
        <v>14</v>
      </c>
      <c r="C14" s="4">
        <v>60</v>
      </c>
      <c r="D14" s="4">
        <v>13</v>
      </c>
      <c r="E14" s="12">
        <f t="shared" si="0"/>
        <v>4.615384615384615</v>
      </c>
      <c r="F14" s="4">
        <v>0</v>
      </c>
      <c r="G14" s="4">
        <v>0</v>
      </c>
      <c r="H14" s="12">
        <v>0</v>
      </c>
      <c r="I14" s="12">
        <f t="shared" si="1"/>
        <v>4.615384615384615</v>
      </c>
      <c r="J14" s="5">
        <v>11</v>
      </c>
    </row>
    <row r="15" spans="1:10" ht="16.5" customHeight="1">
      <c r="A15" s="17"/>
      <c r="B15" s="1" t="s">
        <v>32</v>
      </c>
      <c r="C15" s="4">
        <v>64</v>
      </c>
      <c r="D15" s="4">
        <v>10</v>
      </c>
      <c r="E15" s="12">
        <f t="shared" si="0"/>
        <v>6.4</v>
      </c>
      <c r="F15" s="4">
        <v>0</v>
      </c>
      <c r="G15" s="4">
        <v>0</v>
      </c>
      <c r="H15" s="12">
        <v>0</v>
      </c>
      <c r="I15" s="12">
        <f t="shared" si="1"/>
        <v>6.4</v>
      </c>
      <c r="J15" s="5">
        <v>7</v>
      </c>
    </row>
    <row r="16" spans="1:10" ht="16.5" customHeight="1">
      <c r="A16" s="17"/>
      <c r="B16" s="1" t="s">
        <v>37</v>
      </c>
      <c r="C16" s="4">
        <v>77</v>
      </c>
      <c r="D16" s="4">
        <v>10</v>
      </c>
      <c r="E16" s="12">
        <f t="shared" si="0"/>
        <v>7.7</v>
      </c>
      <c r="F16" s="4">
        <v>0</v>
      </c>
      <c r="G16" s="4">
        <v>0</v>
      </c>
      <c r="H16" s="12">
        <v>0</v>
      </c>
      <c r="I16" s="12">
        <f t="shared" si="1"/>
        <v>7.7</v>
      </c>
      <c r="J16" s="5">
        <v>3</v>
      </c>
    </row>
    <row r="17" spans="1:10" ht="16.5" customHeight="1">
      <c r="A17" s="17"/>
      <c r="B17" s="1" t="s">
        <v>38</v>
      </c>
      <c r="C17" s="4">
        <v>63</v>
      </c>
      <c r="D17" s="4">
        <v>8</v>
      </c>
      <c r="E17" s="12">
        <f t="shared" si="0"/>
        <v>7.875</v>
      </c>
      <c r="F17" s="4">
        <v>0</v>
      </c>
      <c r="G17" s="4">
        <v>0</v>
      </c>
      <c r="H17" s="12">
        <v>0</v>
      </c>
      <c r="I17" s="12">
        <f t="shared" si="1"/>
        <v>7.875</v>
      </c>
      <c r="J17" s="5">
        <v>2</v>
      </c>
    </row>
    <row r="18" spans="1:10" ht="16.5" customHeight="1">
      <c r="A18" s="18"/>
      <c r="B18" s="6" t="s">
        <v>17</v>
      </c>
      <c r="C18" s="7">
        <f>SUM(C4:C17)</f>
        <v>15662</v>
      </c>
      <c r="D18" s="7">
        <f>SUM(D4:D17)</f>
        <v>2880</v>
      </c>
      <c r="E18" s="13">
        <f t="shared" si="0"/>
        <v>5.438194444444444</v>
      </c>
      <c r="F18" s="7">
        <f>SUM(F4:F17)</f>
        <v>1461</v>
      </c>
      <c r="G18" s="7">
        <f>SUM(G4:G17)</f>
        <v>672</v>
      </c>
      <c r="H18" s="13">
        <f>F18/G18</f>
        <v>2.174107142857143</v>
      </c>
      <c r="I18" s="13">
        <f t="shared" si="1"/>
        <v>4.820664414414415</v>
      </c>
      <c r="J18" s="8" t="s">
        <v>41</v>
      </c>
    </row>
    <row r="19" spans="1:10" ht="16.5" customHeight="1">
      <c r="A19" s="19" t="s">
        <v>19</v>
      </c>
      <c r="B19" s="3" t="s">
        <v>20</v>
      </c>
      <c r="C19" s="4">
        <v>6670</v>
      </c>
      <c r="D19" s="4">
        <v>926</v>
      </c>
      <c r="E19" s="12">
        <f t="shared" si="0"/>
        <v>7.203023758099352</v>
      </c>
      <c r="F19" s="4">
        <v>2860</v>
      </c>
      <c r="G19" s="4">
        <v>1494</v>
      </c>
      <c r="H19" s="12">
        <f>F19/G19</f>
        <v>1.9143239625167336</v>
      </c>
      <c r="I19" s="12">
        <f t="shared" si="1"/>
        <v>3.93801652892562</v>
      </c>
      <c r="J19" s="5">
        <v>18</v>
      </c>
    </row>
    <row r="20" spans="1:10" ht="16.5" customHeight="1">
      <c r="A20" s="17"/>
      <c r="B20" s="3" t="s">
        <v>21</v>
      </c>
      <c r="C20" s="4">
        <v>5331</v>
      </c>
      <c r="D20" s="4">
        <v>617</v>
      </c>
      <c r="E20" s="12">
        <f t="shared" si="0"/>
        <v>8.640194489465154</v>
      </c>
      <c r="F20" s="4">
        <v>1650</v>
      </c>
      <c r="G20" s="4">
        <v>436</v>
      </c>
      <c r="H20" s="12">
        <f>F20/G20</f>
        <v>3.7844036697247705</v>
      </c>
      <c r="I20" s="12">
        <f t="shared" si="1"/>
        <v>6.62962962962963</v>
      </c>
      <c r="J20" s="5">
        <v>5</v>
      </c>
    </row>
    <row r="21" spans="1:10" ht="16.5" customHeight="1">
      <c r="A21" s="17"/>
      <c r="B21" s="3" t="s">
        <v>24</v>
      </c>
      <c r="C21" s="4">
        <v>0</v>
      </c>
      <c r="D21" s="4">
        <v>0</v>
      </c>
      <c r="E21" s="12">
        <v>0</v>
      </c>
      <c r="F21" s="4">
        <v>1087</v>
      </c>
      <c r="G21" s="4">
        <v>128</v>
      </c>
      <c r="H21" s="12">
        <f>F21/G21</f>
        <v>8.4921875</v>
      </c>
      <c r="I21" s="12">
        <f t="shared" si="1"/>
        <v>8.4921875</v>
      </c>
      <c r="J21" s="5">
        <v>1</v>
      </c>
    </row>
    <row r="22" spans="1:10" ht="16.5" customHeight="1">
      <c r="A22" s="17"/>
      <c r="B22" s="3" t="s">
        <v>22</v>
      </c>
      <c r="C22" s="4">
        <v>184</v>
      </c>
      <c r="D22" s="4">
        <v>32</v>
      </c>
      <c r="E22" s="12">
        <f aca="true" t="shared" si="2" ref="E22:E32">C22/D22</f>
        <v>5.75</v>
      </c>
      <c r="F22" s="4">
        <v>136</v>
      </c>
      <c r="G22" s="4">
        <v>57</v>
      </c>
      <c r="H22" s="12">
        <v>0</v>
      </c>
      <c r="I22" s="12">
        <f t="shared" si="1"/>
        <v>3.595505617977528</v>
      </c>
      <c r="J22" s="5">
        <v>21</v>
      </c>
    </row>
    <row r="23" spans="1:10" ht="16.5" customHeight="1">
      <c r="A23" s="17"/>
      <c r="B23" s="1" t="s">
        <v>23</v>
      </c>
      <c r="C23" s="4">
        <v>113</v>
      </c>
      <c r="D23" s="4">
        <v>24</v>
      </c>
      <c r="E23" s="12">
        <f t="shared" si="2"/>
        <v>4.708333333333333</v>
      </c>
      <c r="F23" s="4">
        <v>255</v>
      </c>
      <c r="G23" s="4">
        <v>58</v>
      </c>
      <c r="H23" s="12">
        <v>0</v>
      </c>
      <c r="I23" s="12">
        <f t="shared" si="1"/>
        <v>4.487804878048781</v>
      </c>
      <c r="J23" s="5">
        <v>13</v>
      </c>
    </row>
    <row r="24" spans="1:10" ht="16.5" customHeight="1">
      <c r="A24" s="18"/>
      <c r="B24" s="6" t="s">
        <v>17</v>
      </c>
      <c r="C24" s="7">
        <f>SUM(C19:C23)</f>
        <v>12298</v>
      </c>
      <c r="D24" s="7">
        <f>SUM(D19:D23)</f>
        <v>1599</v>
      </c>
      <c r="E24" s="13">
        <f t="shared" si="2"/>
        <v>7.691056910569106</v>
      </c>
      <c r="F24" s="7">
        <f>SUM(F19:F23)</f>
        <v>5988</v>
      </c>
      <c r="G24" s="7">
        <f>SUM(G19:G23)</f>
        <v>2173</v>
      </c>
      <c r="H24" s="13">
        <f>F24/G24</f>
        <v>2.7556373676944315</v>
      </c>
      <c r="I24" s="13">
        <f t="shared" si="1"/>
        <v>4.8478260869565215</v>
      </c>
      <c r="J24" s="8" t="s">
        <v>18</v>
      </c>
    </row>
    <row r="25" spans="1:10" ht="16.5" customHeight="1">
      <c r="A25" s="20" t="s">
        <v>25</v>
      </c>
      <c r="B25" s="3" t="s">
        <v>27</v>
      </c>
      <c r="C25" s="4">
        <v>1529</v>
      </c>
      <c r="D25" s="4">
        <v>447</v>
      </c>
      <c r="E25" s="12">
        <f t="shared" si="2"/>
        <v>3.4205816554809845</v>
      </c>
      <c r="F25" s="4">
        <v>733</v>
      </c>
      <c r="G25" s="4">
        <v>193</v>
      </c>
      <c r="H25" s="12">
        <f>F25/G25</f>
        <v>3.7979274611398965</v>
      </c>
      <c r="I25" s="12">
        <f t="shared" si="1"/>
        <v>3.534375</v>
      </c>
      <c r="J25" s="5">
        <v>22</v>
      </c>
    </row>
    <row r="26" spans="1:10" ht="16.5" customHeight="1">
      <c r="A26" s="17"/>
      <c r="B26" s="3" t="s">
        <v>28</v>
      </c>
      <c r="C26" s="4">
        <v>1779</v>
      </c>
      <c r="D26" s="4">
        <v>408</v>
      </c>
      <c r="E26" s="12">
        <f t="shared" si="2"/>
        <v>4.360294117647059</v>
      </c>
      <c r="F26" s="4">
        <v>705</v>
      </c>
      <c r="G26" s="4">
        <v>232</v>
      </c>
      <c r="H26" s="12">
        <f>F26/G26</f>
        <v>3.038793103448276</v>
      </c>
      <c r="I26" s="12">
        <f t="shared" si="1"/>
        <v>3.88125</v>
      </c>
      <c r="J26" s="5">
        <v>19</v>
      </c>
    </row>
    <row r="27" spans="1:10" ht="16.5" customHeight="1">
      <c r="A27" s="17"/>
      <c r="B27" s="3" t="s">
        <v>26</v>
      </c>
      <c r="C27" s="4">
        <v>2041</v>
      </c>
      <c r="D27" s="4">
        <v>395</v>
      </c>
      <c r="E27" s="12">
        <f t="shared" si="2"/>
        <v>5.167088607594937</v>
      </c>
      <c r="F27" s="4">
        <v>518</v>
      </c>
      <c r="G27" s="4">
        <v>171</v>
      </c>
      <c r="H27" s="12">
        <f>F27/G27</f>
        <v>3.0292397660818713</v>
      </c>
      <c r="I27" s="12">
        <f t="shared" si="1"/>
        <v>4.521201413427562</v>
      </c>
      <c r="J27" s="5">
        <v>12</v>
      </c>
    </row>
    <row r="28" spans="1:10" ht="16.5" customHeight="1">
      <c r="A28" s="17"/>
      <c r="B28" s="3" t="s">
        <v>30</v>
      </c>
      <c r="C28" s="4">
        <v>2155</v>
      </c>
      <c r="D28" s="4">
        <v>482</v>
      </c>
      <c r="E28" s="12">
        <f t="shared" si="2"/>
        <v>4.470954356846473</v>
      </c>
      <c r="F28" s="4">
        <v>529</v>
      </c>
      <c r="G28" s="4">
        <v>183</v>
      </c>
      <c r="H28" s="12">
        <f>F28/G28</f>
        <v>2.890710382513661</v>
      </c>
      <c r="I28" s="12">
        <f t="shared" si="1"/>
        <v>4.0360902255639095</v>
      </c>
      <c r="J28" s="5">
        <v>17</v>
      </c>
    </row>
    <row r="29" spans="1:10" ht="16.5" customHeight="1">
      <c r="A29" s="17"/>
      <c r="B29" s="3" t="s">
        <v>29</v>
      </c>
      <c r="C29" s="4">
        <v>1393</v>
      </c>
      <c r="D29" s="4">
        <v>193</v>
      </c>
      <c r="E29" s="12">
        <f t="shared" si="2"/>
        <v>7.217616580310881</v>
      </c>
      <c r="F29" s="4">
        <v>0</v>
      </c>
      <c r="G29" s="4">
        <v>0</v>
      </c>
      <c r="H29" s="12">
        <v>0</v>
      </c>
      <c r="I29" s="12">
        <f t="shared" si="1"/>
        <v>7.217616580310881</v>
      </c>
      <c r="J29" s="5">
        <v>4</v>
      </c>
    </row>
    <row r="30" spans="1:10" ht="16.5" customHeight="1">
      <c r="A30" s="17"/>
      <c r="B30" s="1" t="s">
        <v>33</v>
      </c>
      <c r="C30" s="4">
        <v>286</v>
      </c>
      <c r="D30" s="4">
        <v>43</v>
      </c>
      <c r="E30" s="12">
        <f t="shared" si="2"/>
        <v>6.651162790697675</v>
      </c>
      <c r="F30" s="4">
        <v>98</v>
      </c>
      <c r="G30" s="4">
        <v>59</v>
      </c>
      <c r="H30" s="12">
        <f>F30/G30</f>
        <v>1.6610169491525424</v>
      </c>
      <c r="I30" s="12">
        <f t="shared" si="1"/>
        <v>3.764705882352941</v>
      </c>
      <c r="J30" s="5">
        <v>20</v>
      </c>
    </row>
    <row r="31" spans="1:10" ht="16.5" customHeight="1">
      <c r="A31" s="18"/>
      <c r="B31" s="6" t="s">
        <v>17</v>
      </c>
      <c r="C31" s="7">
        <f>SUM(C25:C30)</f>
        <v>9183</v>
      </c>
      <c r="D31" s="7">
        <f>SUM(D25:D30)</f>
        <v>1968</v>
      </c>
      <c r="E31" s="13">
        <f t="shared" si="2"/>
        <v>4.666158536585366</v>
      </c>
      <c r="F31" s="7">
        <f>SUM(F25:F30)</f>
        <v>2583</v>
      </c>
      <c r="G31" s="7">
        <f>SUM(G25:G30)</f>
        <v>838</v>
      </c>
      <c r="H31" s="13">
        <f>F31/G31</f>
        <v>3.0823389021479715</v>
      </c>
      <c r="I31" s="13">
        <f t="shared" si="1"/>
        <v>4.193157519600855</v>
      </c>
      <c r="J31" s="8" t="s">
        <v>42</v>
      </c>
    </row>
    <row r="32" spans="1:10" ht="22.5" customHeight="1">
      <c r="A32" s="21" t="s">
        <v>31</v>
      </c>
      <c r="B32" s="22"/>
      <c r="C32" s="9">
        <f>C18+C24+C31</f>
        <v>37143</v>
      </c>
      <c r="D32" s="9">
        <f>D18+D24+D31</f>
        <v>6447</v>
      </c>
      <c r="E32" s="14">
        <f t="shared" si="2"/>
        <v>5.761284318287576</v>
      </c>
      <c r="F32" s="9">
        <f>F18+F24+F31</f>
        <v>10032</v>
      </c>
      <c r="G32" s="9">
        <f>G18+G24+G31</f>
        <v>3683</v>
      </c>
      <c r="H32" s="14">
        <f>F32/G32</f>
        <v>2.723866413250068</v>
      </c>
      <c r="I32" s="14">
        <f t="shared" si="1"/>
        <v>4.656959526159921</v>
      </c>
      <c r="J32" s="5"/>
    </row>
    <row r="33" ht="19.5" customHeight="1"/>
    <row r="34" spans="1:10" ht="16.5">
      <c r="A34" s="15" t="s">
        <v>39</v>
      </c>
      <c r="B34" s="15"/>
      <c r="C34" s="15"/>
      <c r="D34" s="15"/>
      <c r="E34" s="15"/>
      <c r="F34" s="15"/>
      <c r="G34" s="15"/>
      <c r="H34" s="15"/>
      <c r="I34" s="15"/>
      <c r="J34" s="15"/>
    </row>
  </sheetData>
  <sheetProtection/>
  <mergeCells count="12">
    <mergeCell ref="I2:I3"/>
    <mergeCell ref="J2:J3"/>
    <mergeCell ref="A34:J34"/>
    <mergeCell ref="A4:A18"/>
    <mergeCell ref="A19:A24"/>
    <mergeCell ref="A25:A31"/>
    <mergeCell ref="A32:B32"/>
    <mergeCell ref="A1:J1"/>
    <mergeCell ref="A2:A3"/>
    <mergeCell ref="B2:B3"/>
    <mergeCell ref="C2:E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D18" sqref="D18"/>
    </sheetView>
  </sheetViews>
  <sheetFormatPr defaultColWidth="9.00390625" defaultRowHeight="16.5"/>
  <cols>
    <col min="1" max="1" width="4.625" style="0" customWidth="1"/>
    <col min="4" max="4" width="6.625" style="0" customWidth="1"/>
    <col min="6" max="6" width="8.625" style="0" customWidth="1"/>
    <col min="7" max="7" width="6.625" style="0" customWidth="1"/>
    <col min="9" max="9" width="6.75390625" style="0" customWidth="1"/>
    <col min="10" max="10" width="6.50390625" style="0" customWidth="1"/>
  </cols>
  <sheetData>
    <row r="1" spans="1:10" ht="25.5">
      <c r="A1" s="23" t="s">
        <v>48</v>
      </c>
      <c r="B1" s="23"/>
      <c r="C1" s="23"/>
      <c r="D1" s="23"/>
      <c r="E1" s="23"/>
      <c r="F1" s="23"/>
      <c r="G1" s="23"/>
      <c r="H1" s="23"/>
      <c r="I1" s="24"/>
      <c r="J1" s="24"/>
    </row>
    <row r="2" spans="1:10" ht="21">
      <c r="A2" s="25" t="s">
        <v>0</v>
      </c>
      <c r="B2" s="27" t="s">
        <v>1</v>
      </c>
      <c r="C2" s="29" t="s">
        <v>2</v>
      </c>
      <c r="D2" s="29"/>
      <c r="E2" s="29"/>
      <c r="F2" s="29" t="s">
        <v>3</v>
      </c>
      <c r="G2" s="29"/>
      <c r="H2" s="29"/>
      <c r="I2" s="30" t="s">
        <v>4</v>
      </c>
      <c r="J2" s="30" t="s">
        <v>5</v>
      </c>
    </row>
    <row r="3" spans="1:10" ht="39" customHeight="1">
      <c r="A3" s="26"/>
      <c r="B3" s="28"/>
      <c r="C3" s="1" t="s">
        <v>36</v>
      </c>
      <c r="D3" s="2" t="s">
        <v>6</v>
      </c>
      <c r="E3" s="2" t="s">
        <v>35</v>
      </c>
      <c r="F3" s="1" t="s">
        <v>36</v>
      </c>
      <c r="G3" s="2" t="s">
        <v>6</v>
      </c>
      <c r="H3" s="2" t="s">
        <v>35</v>
      </c>
      <c r="I3" s="31"/>
      <c r="J3" s="31"/>
    </row>
    <row r="4" spans="1:10" ht="16.5">
      <c r="A4" s="16" t="s">
        <v>7</v>
      </c>
      <c r="B4" s="3" t="s">
        <v>9</v>
      </c>
      <c r="C4" s="4">
        <v>4749</v>
      </c>
      <c r="D4" s="4">
        <v>725</v>
      </c>
      <c r="E4" s="12">
        <f aca="true" t="shared" si="0" ref="E4:E20">C4/D4</f>
        <v>6.550344827586207</v>
      </c>
      <c r="F4" s="4">
        <v>0</v>
      </c>
      <c r="G4" s="4">
        <v>0</v>
      </c>
      <c r="H4" s="12">
        <v>0</v>
      </c>
      <c r="I4" s="12">
        <f aca="true" t="shared" si="1" ref="I4:I32">(C4+F4)/(D4+G4)</f>
        <v>6.550344827586207</v>
      </c>
      <c r="J4" s="5">
        <v>3</v>
      </c>
    </row>
    <row r="5" spans="1:10" ht="16.5">
      <c r="A5" s="17"/>
      <c r="B5" s="3" t="s">
        <v>8</v>
      </c>
      <c r="C5" s="4">
        <v>3430</v>
      </c>
      <c r="D5" s="4">
        <v>755</v>
      </c>
      <c r="E5" s="12">
        <f t="shared" si="0"/>
        <v>4.543046357615894</v>
      </c>
      <c r="F5" s="4">
        <v>0</v>
      </c>
      <c r="G5" s="4">
        <v>22</v>
      </c>
      <c r="H5" s="12">
        <f>F5/G5</f>
        <v>0</v>
      </c>
      <c r="I5" s="12">
        <f t="shared" si="1"/>
        <v>4.414414414414415</v>
      </c>
      <c r="J5" s="5">
        <v>10</v>
      </c>
    </row>
    <row r="6" spans="1:10" ht="16.5">
      <c r="A6" s="17"/>
      <c r="B6" s="3" t="s">
        <v>11</v>
      </c>
      <c r="C6" s="4">
        <v>2123</v>
      </c>
      <c r="D6" s="4">
        <v>493</v>
      </c>
      <c r="E6" s="12">
        <f t="shared" si="0"/>
        <v>4.306288032454361</v>
      </c>
      <c r="F6" s="4">
        <v>0</v>
      </c>
      <c r="G6" s="4">
        <v>36</v>
      </c>
      <c r="H6" s="12">
        <f>F6/G6</f>
        <v>0</v>
      </c>
      <c r="I6" s="12">
        <f t="shared" si="1"/>
        <v>4.013232514177694</v>
      </c>
      <c r="J6" s="5">
        <v>11</v>
      </c>
    </row>
    <row r="7" spans="1:10" ht="16.5">
      <c r="A7" s="17"/>
      <c r="B7" s="3" t="s">
        <v>15</v>
      </c>
      <c r="C7" s="4">
        <v>3258</v>
      </c>
      <c r="D7" s="4">
        <v>372</v>
      </c>
      <c r="E7" s="12">
        <f t="shared" si="0"/>
        <v>8.758064516129032</v>
      </c>
      <c r="F7" s="4">
        <v>1308</v>
      </c>
      <c r="G7" s="4">
        <v>327</v>
      </c>
      <c r="H7" s="12">
        <f>F7/G7</f>
        <v>4</v>
      </c>
      <c r="I7" s="12">
        <f t="shared" si="1"/>
        <v>6.532188841201717</v>
      </c>
      <c r="J7" s="5">
        <v>4</v>
      </c>
    </row>
    <row r="8" spans="1:10" ht="16.5">
      <c r="A8" s="17"/>
      <c r="B8" s="3" t="s">
        <v>12</v>
      </c>
      <c r="C8" s="4">
        <v>554</v>
      </c>
      <c r="D8" s="4">
        <v>194</v>
      </c>
      <c r="E8" s="12">
        <f t="shared" si="0"/>
        <v>2.8556701030927836</v>
      </c>
      <c r="F8" s="4">
        <v>170</v>
      </c>
      <c r="G8" s="4">
        <v>143</v>
      </c>
      <c r="H8" s="12">
        <f>F8/G8</f>
        <v>1.1888111888111887</v>
      </c>
      <c r="I8" s="12">
        <f t="shared" si="1"/>
        <v>2.148367952522255</v>
      </c>
      <c r="J8" s="5">
        <v>24</v>
      </c>
    </row>
    <row r="9" spans="1:10" ht="16.5">
      <c r="A9" s="17"/>
      <c r="B9" s="3" t="s">
        <v>34</v>
      </c>
      <c r="C9" s="4">
        <v>359</v>
      </c>
      <c r="D9" s="4">
        <v>110</v>
      </c>
      <c r="E9" s="12">
        <f t="shared" si="0"/>
        <v>3.2636363636363637</v>
      </c>
      <c r="F9" s="4">
        <v>154</v>
      </c>
      <c r="G9" s="4">
        <v>94</v>
      </c>
      <c r="H9" s="12">
        <f>F9/G9</f>
        <v>1.6382978723404256</v>
      </c>
      <c r="I9" s="12">
        <f t="shared" si="1"/>
        <v>2.514705882352941</v>
      </c>
      <c r="J9" s="5">
        <v>22</v>
      </c>
    </row>
    <row r="10" spans="1:10" ht="16.5">
      <c r="A10" s="17"/>
      <c r="B10" s="3" t="s">
        <v>13</v>
      </c>
      <c r="C10" s="4">
        <v>56</v>
      </c>
      <c r="D10" s="4">
        <v>11</v>
      </c>
      <c r="E10" s="12">
        <f t="shared" si="0"/>
        <v>5.090909090909091</v>
      </c>
      <c r="F10" s="4">
        <v>0</v>
      </c>
      <c r="G10" s="4">
        <v>0</v>
      </c>
      <c r="H10" s="12">
        <v>0</v>
      </c>
      <c r="I10" s="12">
        <f t="shared" si="1"/>
        <v>5.090909090909091</v>
      </c>
      <c r="J10" s="5">
        <v>8</v>
      </c>
    </row>
    <row r="11" spans="1:10" ht="16.5">
      <c r="A11" s="17"/>
      <c r="B11" s="3" t="s">
        <v>44</v>
      </c>
      <c r="C11" s="4">
        <v>119</v>
      </c>
      <c r="D11" s="4">
        <v>34</v>
      </c>
      <c r="E11" s="12">
        <f t="shared" si="0"/>
        <v>3.5</v>
      </c>
      <c r="F11" s="4">
        <v>48</v>
      </c>
      <c r="G11" s="4">
        <v>50</v>
      </c>
      <c r="H11" s="12">
        <f>F11/G11</f>
        <v>0.96</v>
      </c>
      <c r="I11" s="12">
        <f t="shared" si="1"/>
        <v>1.9880952380952381</v>
      </c>
      <c r="J11" s="5">
        <v>25</v>
      </c>
    </row>
    <row r="12" spans="1:10" ht="16.5">
      <c r="A12" s="17"/>
      <c r="B12" s="3" t="s">
        <v>10</v>
      </c>
      <c r="C12" s="4">
        <v>80</v>
      </c>
      <c r="D12" s="4">
        <v>24</v>
      </c>
      <c r="E12" s="12">
        <f t="shared" si="0"/>
        <v>3.3333333333333335</v>
      </c>
      <c r="F12" s="4">
        <v>0</v>
      </c>
      <c r="G12" s="4">
        <v>0</v>
      </c>
      <c r="H12" s="12">
        <v>0</v>
      </c>
      <c r="I12" s="12">
        <f t="shared" si="1"/>
        <v>3.3333333333333335</v>
      </c>
      <c r="J12" s="5">
        <v>17</v>
      </c>
    </row>
    <row r="13" spans="1:10" ht="16.5">
      <c r="A13" s="17"/>
      <c r="B13" s="1" t="s">
        <v>16</v>
      </c>
      <c r="C13" s="4">
        <v>51</v>
      </c>
      <c r="D13" s="4">
        <v>17</v>
      </c>
      <c r="E13" s="12">
        <f t="shared" si="0"/>
        <v>3</v>
      </c>
      <c r="F13" s="4">
        <v>0</v>
      </c>
      <c r="G13" s="4">
        <v>0</v>
      </c>
      <c r="H13" s="12">
        <v>0</v>
      </c>
      <c r="I13" s="12">
        <f t="shared" si="1"/>
        <v>3</v>
      </c>
      <c r="J13" s="5">
        <v>21</v>
      </c>
    </row>
    <row r="14" spans="1:10" ht="16.5">
      <c r="A14" s="17"/>
      <c r="B14" s="1" t="s">
        <v>14</v>
      </c>
      <c r="C14" s="4">
        <v>36</v>
      </c>
      <c r="D14" s="4">
        <v>10</v>
      </c>
      <c r="E14" s="12">
        <f t="shared" si="0"/>
        <v>3.6</v>
      </c>
      <c r="F14" s="4">
        <v>0</v>
      </c>
      <c r="G14" s="4">
        <v>0</v>
      </c>
      <c r="H14" s="12">
        <v>0</v>
      </c>
      <c r="I14" s="12">
        <f t="shared" si="1"/>
        <v>3.6</v>
      </c>
      <c r="J14" s="5">
        <v>14</v>
      </c>
    </row>
    <row r="15" spans="1:10" ht="16.5">
      <c r="A15" s="17"/>
      <c r="B15" s="1" t="s">
        <v>32</v>
      </c>
      <c r="C15" s="4">
        <v>22</v>
      </c>
      <c r="D15" s="4">
        <v>10</v>
      </c>
      <c r="E15" s="12">
        <f t="shared" si="0"/>
        <v>2.2</v>
      </c>
      <c r="F15" s="4">
        <v>0</v>
      </c>
      <c r="G15" s="4">
        <v>0</v>
      </c>
      <c r="H15" s="12">
        <v>0</v>
      </c>
      <c r="I15" s="12">
        <f t="shared" si="1"/>
        <v>2.2</v>
      </c>
      <c r="J15" s="5">
        <v>23</v>
      </c>
    </row>
    <row r="16" spans="1:10" ht="16.5">
      <c r="A16" s="17"/>
      <c r="B16" s="1" t="s">
        <v>37</v>
      </c>
      <c r="C16" s="4">
        <v>32</v>
      </c>
      <c r="D16" s="4">
        <v>10</v>
      </c>
      <c r="E16" s="12">
        <f t="shared" si="0"/>
        <v>3.2</v>
      </c>
      <c r="F16" s="4">
        <v>0</v>
      </c>
      <c r="G16" s="4">
        <v>0</v>
      </c>
      <c r="H16" s="12">
        <v>0</v>
      </c>
      <c r="I16" s="12">
        <f t="shared" si="1"/>
        <v>3.2</v>
      </c>
      <c r="J16" s="5">
        <v>19</v>
      </c>
    </row>
    <row r="17" spans="1:10" ht="16.5">
      <c r="A17" s="17"/>
      <c r="B17" s="1" t="s">
        <v>38</v>
      </c>
      <c r="C17" s="4">
        <v>72</v>
      </c>
      <c r="D17" s="4">
        <v>7</v>
      </c>
      <c r="E17" s="12">
        <f t="shared" si="0"/>
        <v>10.285714285714286</v>
      </c>
      <c r="F17" s="4">
        <v>0</v>
      </c>
      <c r="G17" s="4">
        <v>0</v>
      </c>
      <c r="H17" s="12">
        <v>0</v>
      </c>
      <c r="I17" s="12">
        <f t="shared" si="1"/>
        <v>10.285714285714286</v>
      </c>
      <c r="J17" s="5">
        <v>1</v>
      </c>
    </row>
    <row r="18" spans="1:10" ht="21">
      <c r="A18" s="18"/>
      <c r="B18" s="6" t="s">
        <v>17</v>
      </c>
      <c r="C18" s="7">
        <f>SUM(C4:C17)</f>
        <v>14941</v>
      </c>
      <c r="D18" s="7">
        <f>SUM(D4:D17)</f>
        <v>2772</v>
      </c>
      <c r="E18" s="13">
        <f t="shared" si="0"/>
        <v>5.38997113997114</v>
      </c>
      <c r="F18" s="7">
        <f>SUM(F4:F17)</f>
        <v>1680</v>
      </c>
      <c r="G18" s="7">
        <f>SUM(G4:G17)</f>
        <v>672</v>
      </c>
      <c r="H18" s="13">
        <f>F18/G18</f>
        <v>2.5</v>
      </c>
      <c r="I18" s="13">
        <f t="shared" si="1"/>
        <v>4.826074332171893</v>
      </c>
      <c r="J18" s="8" t="s">
        <v>46</v>
      </c>
    </row>
    <row r="19" spans="1:10" ht="16.5">
      <c r="A19" s="19" t="s">
        <v>19</v>
      </c>
      <c r="B19" s="3" t="s">
        <v>20</v>
      </c>
      <c r="C19" s="4">
        <v>4949</v>
      </c>
      <c r="D19" s="4">
        <v>927</v>
      </c>
      <c r="E19" s="12">
        <f t="shared" si="0"/>
        <v>5.338727076591154</v>
      </c>
      <c r="F19" s="4">
        <v>2817</v>
      </c>
      <c r="G19" s="4">
        <v>1494</v>
      </c>
      <c r="H19" s="12">
        <f>F19/G19</f>
        <v>1.8855421686746987</v>
      </c>
      <c r="I19" s="12">
        <f t="shared" si="1"/>
        <v>3.207765386204048</v>
      </c>
      <c r="J19" s="5">
        <v>18</v>
      </c>
    </row>
    <row r="20" spans="1:10" ht="16.5">
      <c r="A20" s="17"/>
      <c r="B20" s="3" t="s">
        <v>21</v>
      </c>
      <c r="C20" s="4">
        <v>5984</v>
      </c>
      <c r="D20" s="4">
        <v>610</v>
      </c>
      <c r="E20" s="12">
        <f t="shared" si="0"/>
        <v>9.809836065573771</v>
      </c>
      <c r="F20" s="4">
        <v>1229</v>
      </c>
      <c r="G20" s="4">
        <v>436</v>
      </c>
      <c r="H20" s="12">
        <f>F20/G20</f>
        <v>2.8188073394495414</v>
      </c>
      <c r="I20" s="12">
        <f t="shared" si="1"/>
        <v>6.895793499043977</v>
      </c>
      <c r="J20" s="5">
        <v>2</v>
      </c>
    </row>
    <row r="21" spans="1:10" ht="16.5">
      <c r="A21" s="17"/>
      <c r="B21" s="3" t="s">
        <v>24</v>
      </c>
      <c r="C21" s="4">
        <v>0</v>
      </c>
      <c r="D21" s="4">
        <v>0</v>
      </c>
      <c r="E21" s="12">
        <v>0</v>
      </c>
      <c r="F21" s="4">
        <v>836</v>
      </c>
      <c r="G21" s="4">
        <v>128</v>
      </c>
      <c r="H21" s="12">
        <f>F21/G21</f>
        <v>6.53125</v>
      </c>
      <c r="I21" s="12">
        <f t="shared" si="1"/>
        <v>6.53125</v>
      </c>
      <c r="J21" s="5">
        <v>4</v>
      </c>
    </row>
    <row r="22" spans="1:10" ht="16.5">
      <c r="A22" s="17"/>
      <c r="B22" s="3" t="s">
        <v>45</v>
      </c>
      <c r="C22" s="4">
        <v>248</v>
      </c>
      <c r="D22" s="4">
        <v>32</v>
      </c>
      <c r="E22" s="12">
        <f aca="true" t="shared" si="2" ref="E22:E32">C22/D22</f>
        <v>7.75</v>
      </c>
      <c r="F22" s="4">
        <v>202</v>
      </c>
      <c r="G22" s="4">
        <v>57</v>
      </c>
      <c r="H22" s="12">
        <v>0</v>
      </c>
      <c r="I22" s="12">
        <f t="shared" si="1"/>
        <v>5.056179775280899</v>
      </c>
      <c r="J22" s="5">
        <v>9</v>
      </c>
    </row>
    <row r="23" spans="1:10" ht="16.5">
      <c r="A23" s="17"/>
      <c r="B23" s="1" t="s">
        <v>23</v>
      </c>
      <c r="C23" s="4">
        <v>124</v>
      </c>
      <c r="D23" s="4">
        <v>24</v>
      </c>
      <c r="E23" s="12">
        <f t="shared" si="2"/>
        <v>5.166666666666667</v>
      </c>
      <c r="F23" s="4">
        <v>324</v>
      </c>
      <c r="G23" s="4">
        <v>58</v>
      </c>
      <c r="H23" s="12">
        <v>0</v>
      </c>
      <c r="I23" s="12">
        <f t="shared" si="1"/>
        <v>5.463414634146342</v>
      </c>
      <c r="J23" s="5">
        <v>6</v>
      </c>
    </row>
    <row r="24" spans="1:10" ht="21">
      <c r="A24" s="18"/>
      <c r="B24" s="6" t="s">
        <v>17</v>
      </c>
      <c r="C24" s="7">
        <f>SUM(C19:C23)</f>
        <v>11305</v>
      </c>
      <c r="D24" s="7">
        <f>SUM(D19:D23)</f>
        <v>1593</v>
      </c>
      <c r="E24" s="13">
        <f t="shared" si="2"/>
        <v>7.096672944130571</v>
      </c>
      <c r="F24" s="7">
        <f>SUM(F19:F23)</f>
        <v>5408</v>
      </c>
      <c r="G24" s="7">
        <f>SUM(G19:G23)</f>
        <v>2173</v>
      </c>
      <c r="H24" s="13">
        <f>F24/G24</f>
        <v>2.4887252646111366</v>
      </c>
      <c r="I24" s="13">
        <f t="shared" si="1"/>
        <v>4.437865108868826</v>
      </c>
      <c r="J24" s="8" t="s">
        <v>41</v>
      </c>
    </row>
    <row r="25" spans="1:10" ht="16.5">
      <c r="A25" s="20" t="s">
        <v>25</v>
      </c>
      <c r="B25" s="3" t="s">
        <v>27</v>
      </c>
      <c r="C25" s="4">
        <v>1461</v>
      </c>
      <c r="D25" s="4">
        <v>418</v>
      </c>
      <c r="E25" s="12">
        <f t="shared" si="2"/>
        <v>3.4952153110047846</v>
      </c>
      <c r="F25" s="4">
        <v>386</v>
      </c>
      <c r="G25" s="4">
        <v>193</v>
      </c>
      <c r="H25" s="12">
        <f>F25/G25</f>
        <v>2</v>
      </c>
      <c r="I25" s="12">
        <f t="shared" si="1"/>
        <v>3.0229132569558104</v>
      </c>
      <c r="J25" s="5">
        <v>20</v>
      </c>
    </row>
    <row r="26" spans="1:10" ht="16.5">
      <c r="A26" s="17"/>
      <c r="B26" s="3" t="s">
        <v>28</v>
      </c>
      <c r="C26" s="4">
        <v>1979</v>
      </c>
      <c r="D26" s="4">
        <v>401</v>
      </c>
      <c r="E26" s="12">
        <f t="shared" si="2"/>
        <v>4.9351620947630925</v>
      </c>
      <c r="F26" s="4">
        <v>336</v>
      </c>
      <c r="G26" s="4">
        <v>232</v>
      </c>
      <c r="H26" s="12">
        <f>F26/G26</f>
        <v>1.4482758620689655</v>
      </c>
      <c r="I26" s="12">
        <f t="shared" si="1"/>
        <v>3.6571879936808847</v>
      </c>
      <c r="J26" s="5">
        <v>13</v>
      </c>
    </row>
    <row r="27" spans="1:10" ht="16.5">
      <c r="A27" s="17"/>
      <c r="B27" s="3" t="s">
        <v>26</v>
      </c>
      <c r="C27" s="4">
        <v>1649</v>
      </c>
      <c r="D27" s="4">
        <v>383</v>
      </c>
      <c r="E27" s="12">
        <f t="shared" si="2"/>
        <v>4.3054830287206265</v>
      </c>
      <c r="F27" s="4">
        <v>282</v>
      </c>
      <c r="G27" s="4">
        <v>171</v>
      </c>
      <c r="H27" s="12">
        <f>F27/G27</f>
        <v>1.6491228070175439</v>
      </c>
      <c r="I27" s="12">
        <f t="shared" si="1"/>
        <v>3.4855595667870034</v>
      </c>
      <c r="J27" s="5">
        <v>16</v>
      </c>
    </row>
    <row r="28" spans="1:10" ht="16.5">
      <c r="A28" s="17"/>
      <c r="B28" s="3" t="s">
        <v>30</v>
      </c>
      <c r="C28" s="4">
        <v>1777</v>
      </c>
      <c r="D28" s="4">
        <v>477</v>
      </c>
      <c r="E28" s="12">
        <f t="shared" si="2"/>
        <v>3.7253668763102725</v>
      </c>
      <c r="F28" s="4">
        <v>560</v>
      </c>
      <c r="G28" s="4">
        <v>183</v>
      </c>
      <c r="H28" s="12">
        <f>F28/G28</f>
        <v>3.060109289617486</v>
      </c>
      <c r="I28" s="12">
        <f t="shared" si="1"/>
        <v>3.540909090909091</v>
      </c>
      <c r="J28" s="5">
        <v>15</v>
      </c>
    </row>
    <row r="29" spans="1:10" ht="16.5">
      <c r="A29" s="17"/>
      <c r="B29" s="3" t="s">
        <v>29</v>
      </c>
      <c r="C29" s="4">
        <v>1036</v>
      </c>
      <c r="D29" s="4">
        <v>191</v>
      </c>
      <c r="E29" s="12">
        <f t="shared" si="2"/>
        <v>5.424083769633508</v>
      </c>
      <c r="F29" s="4">
        <v>0</v>
      </c>
      <c r="G29" s="4">
        <v>0</v>
      </c>
      <c r="H29" s="12">
        <v>0</v>
      </c>
      <c r="I29" s="12">
        <f t="shared" si="1"/>
        <v>5.424083769633508</v>
      </c>
      <c r="J29" s="5">
        <v>7</v>
      </c>
    </row>
    <row r="30" spans="1:10" ht="16.5">
      <c r="A30" s="17"/>
      <c r="B30" s="1" t="s">
        <v>33</v>
      </c>
      <c r="C30" s="4">
        <v>216</v>
      </c>
      <c r="D30" s="4">
        <v>38</v>
      </c>
      <c r="E30" s="12">
        <f t="shared" si="2"/>
        <v>5.684210526315789</v>
      </c>
      <c r="F30" s="4">
        <v>155</v>
      </c>
      <c r="G30" s="4">
        <v>59</v>
      </c>
      <c r="H30" s="12">
        <f>F30/G30</f>
        <v>2.6271186440677967</v>
      </c>
      <c r="I30" s="12">
        <f t="shared" si="1"/>
        <v>3.8247422680412373</v>
      </c>
      <c r="J30" s="5">
        <v>12</v>
      </c>
    </row>
    <row r="31" spans="1:10" ht="21">
      <c r="A31" s="18"/>
      <c r="B31" s="6" t="s">
        <v>17</v>
      </c>
      <c r="C31" s="7">
        <f>SUM(C25:C30)</f>
        <v>8118</v>
      </c>
      <c r="D31" s="7">
        <f>SUM(D25:D30)</f>
        <v>1908</v>
      </c>
      <c r="E31" s="13">
        <f t="shared" si="2"/>
        <v>4.254716981132075</v>
      </c>
      <c r="F31" s="7">
        <f>SUM(F25:F30)</f>
        <v>1719</v>
      </c>
      <c r="G31" s="7">
        <f>SUM(G25:G30)</f>
        <v>838</v>
      </c>
      <c r="H31" s="13">
        <f>F31/G31</f>
        <v>2.051312649164678</v>
      </c>
      <c r="I31" s="13">
        <f t="shared" si="1"/>
        <v>3.582301529497451</v>
      </c>
      <c r="J31" s="8" t="s">
        <v>47</v>
      </c>
    </row>
    <row r="32" spans="1:10" ht="19.5">
      <c r="A32" s="21" t="s">
        <v>31</v>
      </c>
      <c r="B32" s="22"/>
      <c r="C32" s="9">
        <f>C18+C24+C31</f>
        <v>34364</v>
      </c>
      <c r="D32" s="9">
        <f>D18+D24+D31</f>
        <v>6273</v>
      </c>
      <c r="E32" s="14">
        <f t="shared" si="2"/>
        <v>5.478080663159573</v>
      </c>
      <c r="F32" s="9">
        <f>F18+F24+F31</f>
        <v>8807</v>
      </c>
      <c r="G32" s="9">
        <f>G18+G24+G31</f>
        <v>3683</v>
      </c>
      <c r="H32" s="14">
        <f>F32/G32</f>
        <v>2.391257127341841</v>
      </c>
      <c r="I32" s="14">
        <f t="shared" si="1"/>
        <v>4.336179188429088</v>
      </c>
      <c r="J32" s="5"/>
    </row>
    <row r="33" spans="2:10" ht="16.5">
      <c r="B33" s="10"/>
      <c r="J33" s="11"/>
    </row>
    <row r="34" spans="1:10" ht="16.5">
      <c r="A34" s="15" t="s">
        <v>39</v>
      </c>
      <c r="B34" s="15"/>
      <c r="C34" s="15"/>
      <c r="D34" s="15"/>
      <c r="E34" s="15"/>
      <c r="F34" s="15"/>
      <c r="G34" s="15"/>
      <c r="H34" s="15"/>
      <c r="I34" s="15"/>
      <c r="J34" s="15"/>
    </row>
  </sheetData>
  <sheetProtection/>
  <mergeCells count="12">
    <mergeCell ref="A34:J34"/>
    <mergeCell ref="A4:A18"/>
    <mergeCell ref="A19:A24"/>
    <mergeCell ref="A25:A31"/>
    <mergeCell ref="A32:B32"/>
    <mergeCell ref="A1:J1"/>
    <mergeCell ref="A2:A3"/>
    <mergeCell ref="B2:B3"/>
    <mergeCell ref="C2:E2"/>
    <mergeCell ref="F2:H2"/>
    <mergeCell ref="I2:I3"/>
    <mergeCell ref="J2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cp:lastPrinted>2010-02-26T06:34:57Z</cp:lastPrinted>
  <dcterms:created xsi:type="dcterms:W3CDTF">2009-10-14T09:28:22Z</dcterms:created>
  <dcterms:modified xsi:type="dcterms:W3CDTF">2010-10-12T02:42:03Z</dcterms:modified>
  <cp:category/>
  <cp:version/>
  <cp:contentType/>
  <cp:contentStatus/>
</cp:coreProperties>
</file>